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rboSSMSI\P03Analyse\@Encours\2024_geographie_communale_IA\Redaction_relectures\"/>
    </mc:Choice>
  </mc:AlternateContent>
  <bookViews>
    <workbookView xWindow="0" yWindow="0" windowWidth="13125" windowHeight="6105" firstSheet="5" activeTab="5"/>
  </bookViews>
  <sheets>
    <sheet name="lisez_moi" sheetId="1" r:id="rId1"/>
    <sheet name="Figure-1" sheetId="2" r:id="rId2"/>
    <sheet name="Figure-2" sheetId="3" r:id="rId3"/>
    <sheet name="Figure-3" sheetId="4" r:id="rId4"/>
    <sheet name="Figure-4" sheetId="5" r:id="rId5"/>
    <sheet name="Figure-5" sheetId="6" r:id="rId6"/>
    <sheet name="Données complémentaires- 1" sheetId="7" r:id="rId7"/>
    <sheet name="Figure E1-1" sheetId="8" r:id="rId8"/>
    <sheet name="Figure-6" sheetId="9" r:id="rId9"/>
    <sheet name="Figure-7" sheetId="10" r:id="rId10"/>
    <sheet name="Données complémentaires- 2" sheetId="11" r:id="rId11"/>
    <sheet name="Données complémentaires- 3" sheetId="12" r:id="rId12"/>
  </sheets>
  <calcPr calcId="152511"/>
</workbook>
</file>

<file path=xl/calcChain.xml><?xml version="1.0" encoding="utf-8"?>
<calcChain xmlns="http://schemas.openxmlformats.org/spreadsheetml/2006/main">
  <c r="A22" i="1" l="1"/>
  <c r="A21" i="1"/>
  <c r="A20" i="1"/>
  <c r="A19" i="1"/>
  <c r="A18" i="1"/>
  <c r="A17" i="1"/>
  <c r="A16" i="1"/>
  <c r="A15" i="1"/>
  <c r="A14" i="1"/>
  <c r="A13" i="1"/>
  <c r="A12" i="1"/>
</calcChain>
</file>

<file path=xl/sharedStrings.xml><?xml version="1.0" encoding="utf-8"?>
<sst xmlns="http://schemas.openxmlformats.org/spreadsheetml/2006/main" count="876" uniqueCount="153">
  <si>
    <t xml:space="preserve"> </t>
  </si>
  <si>
    <t>unité de compte</t>
  </si>
  <si>
    <t>France</t>
  </si>
  <si>
    <t>France métropolitaine</t>
  </si>
  <si>
    <t>DROM</t>
  </si>
  <si>
    <t>% DROM</t>
  </si>
  <si>
    <t>Coups et blessures volontaires sur personnes de 15 ans ou plus dans le cadre familial</t>
  </si>
  <si>
    <t>victime</t>
  </si>
  <si>
    <t>Autres coups et blessures volontaires sur personnes de 15 ans ou plus</t>
  </si>
  <si>
    <t>Violences sexuelles</t>
  </si>
  <si>
    <t>Vols avec armes</t>
  </si>
  <si>
    <t>infraction</t>
  </si>
  <si>
    <t>Vols violents sans arme</t>
  </si>
  <si>
    <t>Vols sans violence contre des personnes</t>
  </si>
  <si>
    <t>victime entendue</t>
  </si>
  <si>
    <t>Cambriolages de logement</t>
  </si>
  <si>
    <t>Vols de véhicules</t>
  </si>
  <si>
    <t>véhicule</t>
  </si>
  <si>
    <t>Vols dans les véhicules</t>
  </si>
  <si>
    <t>Vols d'accessoires sur véhicules</t>
  </si>
  <si>
    <t>Destructions et dégradations volontaires</t>
  </si>
  <si>
    <t>Trafic de stupéfiants</t>
  </si>
  <si>
    <t>Mis en cause</t>
  </si>
  <si>
    <t>Usage de stupéfiants</t>
  </si>
  <si>
    <t>Nombre de crimes et délits enregistrés par la police et la gendarmerie nationales en 2023</t>
  </si>
  <si>
    <t>Lecture :  En 2023, les services de police et de gendarmerie ont enregistré 217 600 cambriolages de logements, dont 2 % dans les DROM</t>
  </si>
  <si>
    <t>Champ: France</t>
  </si>
  <si>
    <t>Source : SSMSI – Base statistique communale de la délinquance enregistrée par la police et la gendarmerie en  2023</t>
  </si>
  <si>
    <t>Atteinte</t>
  </si>
  <si>
    <t>20 %</t>
  </si>
  <si>
    <t>40 %</t>
  </si>
  <si>
    <t>50 %</t>
  </si>
  <si>
    <t>60 %</t>
  </si>
  <si>
    <t>80 %</t>
  </si>
  <si>
    <t>90 %</t>
  </si>
  <si>
    <t>99 %</t>
  </si>
  <si>
    <t>Population</t>
  </si>
  <si>
    <t>Proportion des communes</t>
  </si>
  <si>
    <t>Répartition de la population et des crimes et délits enregistrés par la police et la gendarmerie entre les communes en 2023</t>
  </si>
  <si>
    <t>Lecture : les 50 % de communes les moins peuplées totalisent seulement 5,5 % de la population en Franc. Mais les 50 % des communes les moins touchées enregistrent une part encore plus faible de faits de délinquance : au plus 1,5 % dans le cas des destructions et dégradations volontaires et des cambriolages de logements.</t>
  </si>
  <si>
    <t xml:space="preserve"> Coups et blessures volontaires sur personnes de 15 ans ou plus dans le cadre familial</t>
  </si>
  <si>
    <t xml:space="preserve"> Autres coups et blessures volontaires sur personnes de 15 ans ou plus</t>
  </si>
  <si>
    <t xml:space="preserve"> Violences sexuelles</t>
  </si>
  <si>
    <t xml:space="preserve"> Vols avec armes</t>
  </si>
  <si>
    <t xml:space="preserve"> Vols violents sans arme</t>
  </si>
  <si>
    <t xml:space="preserve"> Vols sans violence contre des personnes</t>
  </si>
  <si>
    <t xml:space="preserve"> Cambriolages de logement</t>
  </si>
  <si>
    <t xml:space="preserve"> Vols de véhicules</t>
  </si>
  <si>
    <t xml:space="preserve"> Vols dans les véhicules</t>
  </si>
  <si>
    <t xml:space="preserve"> Vols d'accessoires sur véhicules</t>
  </si>
  <si>
    <t xml:space="preserve"> Destructions et dégradations volontaires</t>
  </si>
  <si>
    <t xml:space="preserve"> Trafic de stupéfiants</t>
  </si>
  <si>
    <t xml:space="preserve"> Usage de stupéfiants</t>
  </si>
  <si>
    <t>0*</t>
  </si>
  <si>
    <t>0</t>
  </si>
  <si>
    <t>&gt;10</t>
  </si>
  <si>
    <t>Répartition des communes et des faits de délinquance selon le nombre de crimes et délits enregistrés par commune en 2023</t>
  </si>
  <si>
    <t>nb. communes</t>
  </si>
  <si>
    <t/>
  </si>
  <si>
    <t>nb. atteintes</t>
  </si>
  <si>
    <t>0* correspond aux communes sans fait enregistré pendant trois années de suite.</t>
  </si>
  <si>
    <t>Lecture : En 2023, aucun vol de véhicule n'a été enregistré dans près de 60 % des communes, et seulement 5 % des communes en enregistrent chacune plus de 10. Ces dernières totalisent près de 80 % des véhicules volés.</t>
  </si>
  <si>
    <t>Urbain</t>
  </si>
  <si>
    <t>Rural</t>
  </si>
  <si>
    <t>Total</t>
  </si>
  <si>
    <t>Urbain/Rural</t>
  </si>
  <si>
    <t>Délinquance enregistrée pour mille habitants (ou logements) en milieu rural et urbain, moyenne 2016-2023</t>
  </si>
  <si>
    <t>Lecture : En moyenne entre 2016 et 2023, les communes rurales comptes 10 destructions et dégradations volontaires pour mille habitants, soit cinq fois plus que les communes rurales.</t>
  </si>
  <si>
    <t>Source : SSMSI – Bases statistiques communales de la délinquance enregistrée par la police et la gendarmerie de 2016 à  2023</t>
  </si>
  <si>
    <t>Année</t>
  </si>
  <si>
    <t>Evolutions comparées de la délinquance enregistrée en milieu rural et urbain sur la période 2016-2023 (base 100 en 2016)</t>
  </si>
  <si>
    <t>Lecture : entre 2016 et 2023, le nombre de vols dans les véhicules enregistrés dans les communes urbaines a reculé de 4 % contre 23 % dans les communes rurales.</t>
  </si>
  <si>
    <t>Grands centres urbains</t>
  </si>
  <si>
    <t>Centres urbains intermédiaires</t>
  </si>
  <si>
    <t>Ceintures urbaines</t>
  </si>
  <si>
    <t>Petites villes</t>
  </si>
  <si>
    <t>Bourgs ruraux</t>
  </si>
  <si>
    <t>Rural à habitat dispersé</t>
  </si>
  <si>
    <t>Rural à habitat très dispersé</t>
  </si>
  <si>
    <t>Données complémentaires- Evolutions comparées de la délinquance enregistrée en milieu rural et urbain sur la période 2016-2023 (base 100 en 2016)</t>
  </si>
  <si>
    <t>Niveau base 100 en 2016</t>
  </si>
  <si>
    <t>Taux pour mille habitants/logements</t>
  </si>
  <si>
    <t>nb. communes non diffusées</t>
  </si>
  <si>
    <t>nb. communes diffusées</t>
  </si>
  <si>
    <t>nb. atteintes non diffusées</t>
  </si>
  <si>
    <t>nb. atteintes diffusées</t>
  </si>
  <si>
    <t>population des communes non diffusées</t>
  </si>
  <si>
    <t>population des communes diffusées</t>
  </si>
  <si>
    <t>part communes diffusées (%)</t>
  </si>
  <si>
    <t>part atteintes diffusées (%)</t>
  </si>
  <si>
    <t>part population des communes diffusées (%)</t>
  </si>
  <si>
    <t>Répartition des communes et des faits de délinquance diffusés dans la base communale en 2023</t>
  </si>
  <si>
    <t>Lecture : la base communale fournit des données sur les vols de véhicules dans 47 % des communes en 2023, totalisant 86 % des véhicules volés et concernant 67 % de la population.</t>
  </si>
  <si>
    <t>valeur minimale</t>
  </si>
  <si>
    <t>valeur max/min</t>
  </si>
  <si>
    <t>population minimale</t>
  </si>
  <si>
    <t>nb. communes 2016-2023</t>
  </si>
  <si>
    <t>renouvellement 2022-2023</t>
  </si>
  <si>
    <t>non diffusé</t>
  </si>
  <si>
    <t>Caractéristiques des communes figurant parmi les 1 % de communes enregistrant le plus de faits de délinquance en 2023</t>
  </si>
  <si>
    <t>Lecture : en 2023, les 1 % des communes enregistrant le plus de mis en cause pour trafic de stupéfiants en enregistrent chacune plus de 21 et comptent au minimum 1217 habitants. La communes la plus touchées par cette atteinte en compte 217 fois plus que lea 350e. Entre 2016 et 2023, 767 communes comptent au moins une fois parmi les 1 % les plus touchées par le trafic de stupéfiant. Entre 2022 et 2023 le haut du classement est renouvelé à 22 % pour cette atteinte. Enfin, pour près de 5 % des communes les plus touchées par le trafic de stupéfiants en 2023, le nombre de mis en cause est trop instable sur trois ans pour être interprété. Les données correspondantes sont non diffusée (Encadré 1).</t>
  </si>
  <si>
    <t>Typologie des communes parmi les 1% enregistrant le plus d'actes de délinquance entre 2016 et 2023</t>
  </si>
  <si>
    <t>a. Grille de densité</t>
  </si>
  <si>
    <t>Répartition des communes</t>
  </si>
  <si>
    <t>1 %*</t>
  </si>
  <si>
    <t>part des 1 %</t>
  </si>
  <si>
    <t>b. Unités urbaines</t>
  </si>
  <si>
    <t>Commune hors unité urbaine</t>
  </si>
  <si>
    <t>Commune appartenant à une unité urbaine de 2 000 à 4 999 habitants</t>
  </si>
  <si>
    <t>Commune appartenant à une unité urbaine de 5 000 à 9 999 habitants</t>
  </si>
  <si>
    <t>Commune appartenant à une unité urbaine de 10 000 à 19 999 habitants</t>
  </si>
  <si>
    <t>Commune appartenant à une unité urbaine de 20 000 à 49 999 habitants</t>
  </si>
  <si>
    <t>Commune appartenant à une unité urbaine de 50 000 à 99 999 habitants</t>
  </si>
  <si>
    <t>Commune appartenant à une unité urbaine de 100 000 à 199 999 habitants</t>
  </si>
  <si>
    <t>Commune appartenant à une unité urbaine de 200 000 à 1 999 999 habitants</t>
  </si>
  <si>
    <t>Commune appartenant à l'unité urbaine de Paris</t>
  </si>
  <si>
    <t>Centre</t>
  </si>
  <si>
    <t>Banlieue</t>
  </si>
  <si>
    <t>Isolée</t>
  </si>
  <si>
    <t>Hors unité urbaine</t>
  </si>
  <si>
    <t>* ces communes sont les 595 communes comptant plus de dix fois parmi les 1 % les plus touchées par une des atteintes entre 2016 et 2023.</t>
  </si>
  <si>
    <t>Lecture : Parmi les communes les plus touchées par la délinquance, 61,7 % sont des communes de grands centre urbain alors que seulement 2,3 % des communes sont des grand centres urbains. Ce sont 44,8 % des communes de ce type au niveau national qui comptent plus de 10 fois parmi les 1 % des communes les plus touchées pour une des treize atteintes étudiées ici entre 2016 et 2023.</t>
  </si>
  <si>
    <t>taille de commune</t>
  </si>
  <si>
    <t>nb. infractions</t>
  </si>
  <si>
    <t>taux pour mille habitants</t>
  </si>
  <si>
    <t>&lt; 1 000 h</t>
  </si>
  <si>
    <t>1 000 à 2 000 h</t>
  </si>
  <si>
    <t>2 000 à 5 000 h</t>
  </si>
  <si>
    <t>5 000 à 10 000 h</t>
  </si>
  <si>
    <t>10 000 à 20 000 h</t>
  </si>
  <si>
    <t>20 000 à 100 000 h</t>
  </si>
  <si>
    <t>&gt; 100 000 h</t>
  </si>
  <si>
    <t>Données complémentaires- Délinquance enregistrée en 2023 en fonction de la taille des communes (nombre)</t>
  </si>
  <si>
    <t>Source : SSMSI – Base statistique communale de la délinquance enregistrée par la police et la gendarmerie en  2023 - Insee, populations légales, recensement de la population 2021  (2017 pour Mayotte)</t>
  </si>
  <si>
    <t>Données complémentaires- Délinquance enregistrée en 2023 en fonction de la typologie des communes (rurale-urbaine)</t>
  </si>
  <si>
    <t>Champ : France</t>
  </si>
  <si>
    <t>Source : SSMSI – Base statistique communale de la délinquance enregistrée par la police et la gendarmerie en  2023 - Insee, populations légales, recensement de la population 2021  (2017 pour Mayotte) - Insee, gille communale de densité</t>
  </si>
  <si>
    <t>Données de l'Interstat Analyse n°66</t>
  </si>
  <si>
    <t>Géographie de la délinquance à l'échelle communale en 2023</t>
  </si>
  <si>
    <t>mars 2024</t>
  </si>
  <si>
    <t>Sources</t>
  </si>
  <si>
    <t>SSMSI – Base statistique communale de la délinquance enregistrée par la police et la gendarmerie en  2023</t>
  </si>
  <si>
    <t>Insee, populations légales, recensement de la population 2021  (2017 pour Mayotte)</t>
  </si>
  <si>
    <t>Insee, gille communale de densité</t>
  </si>
  <si>
    <t>Champ</t>
  </si>
  <si>
    <t>Contenu des onglets</t>
  </si>
  <si>
    <t>Contact</t>
  </si>
  <si>
    <t>Pour tout renseignement concernant nos statistiques vous pouvez nous contacter par courriel à l'adresse suivante :</t>
  </si>
  <si>
    <t>ssmsi-communication@interieur.gouv.fr</t>
  </si>
  <si>
    <t>1 à 4</t>
  </si>
  <si>
    <t>5 à 10</t>
  </si>
  <si>
    <t>a. répartition des communes par nombre de crimes et délits enregistrés par commune en 2023</t>
  </si>
  <si>
    <t>b. répartition des faits de délinquance selon le nombre de crimes et délits enregistrés par commune en 2023</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</si>
</sst>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rgb="FF000000"/>
      <name val="Calibri"/>
      <family val="2"/>
      <scheme val="minor"/>
    </font>
    <font>
      <b/>
      <sz val="11"/>
      <color rgb="FF334F9E"/>
      <name val="Marianne"/>
    </font>
    <font>
      <u/>
      <sz val="11"/>
      <color theme="10"/>
      <name val="Calibri"/>
    </font>
    <font>
      <b/>
      <sz val="12"/>
      <color rgb="FF334F9E"/>
      <name val="Marianne"/>
    </font>
    <font>
      <b/>
      <sz val="11"/>
      <color rgb="FF000000"/>
      <name val="Calibri"/>
    </font>
    <font>
      <sz val="11"/>
      <color rgb="FF000000"/>
      <name val="Calibri"/>
    </font>
    <font>
      <sz val="8"/>
      <color rgb="FF000000"/>
      <name val="Marianne"/>
    </font>
    <font>
      <sz val="12"/>
      <color rgb="FF000000"/>
      <name val="Cambria"/>
      <family val="1"/>
    </font>
    <font>
      <b/>
      <sz val="11"/>
      <color rgb="FF000000"/>
      <name val="Calibri"/>
      <family val="2"/>
      <scheme val="minor"/>
    </font>
  </fonts>
  <fills count="3">
    <fill>
      <patternFill patternType="none"/>
    </fill>
    <fill>
      <patternFill patternType="gray125"/>
    </fill>
    <fill>
      <patternFill patternType="solid">
        <fgColor rgb="FFFDF0C9"/>
      </patternFill>
    </fill>
  </fills>
  <borders count="3">
    <border>
      <left/>
      <right/>
      <top/>
      <bottom/>
      <diagonal/>
    </border>
    <border>
      <left/>
      <right/>
      <top style="double">
        <color rgb="FF000000"/>
      </top>
      <bottom style="thin">
        <color rgb="FF000000"/>
      </bottom>
      <diagonal/>
    </border>
    <border>
      <left/>
      <right/>
      <top style="double">
        <color rgb="FF000000"/>
      </top>
      <bottom/>
      <diagonal/>
    </border>
  </borders>
  <cellStyleXfs count="1">
    <xf numFmtId="0" fontId="0" fillId="0" borderId="0"/>
  </cellStyleXfs>
  <cellXfs count="12">
    <xf numFmtId="0" fontId="0" fillId="0" borderId="0" xfId="0"/>
    <xf numFmtId="0" fontId="1" fillId="2" borderId="0" xfId="0" applyFont="1" applyFill="1"/>
    <xf numFmtId="0" fontId="2" fillId="0" borderId="0" xfId="0" applyFont="1"/>
    <xf numFmtId="0" fontId="3" fillId="0" borderId="0" xfId="0" applyFont="1"/>
    <xf numFmtId="0" fontId="4" fillId="0" borderId="1" xfId="0" applyFont="1" applyBorder="1" applyAlignment="1">
      <alignment wrapText="1"/>
    </xf>
    <xf numFmtId="0" fontId="5" fillId="0" borderId="2" xfId="0" applyFont="1" applyBorder="1"/>
    <xf numFmtId="0" fontId="6" fillId="0" borderId="2" xfId="0" applyFont="1" applyBorder="1"/>
    <xf numFmtId="0" fontId="6" fillId="0" borderId="0" xfId="0" applyFont="1"/>
    <xf numFmtId="0" fontId="4" fillId="0" borderId="0" xfId="0" applyFont="1" applyAlignment="1">
      <alignment wrapText="1"/>
    </xf>
    <xf numFmtId="0" fontId="4" fillId="0" borderId="1" xfId="0" applyFont="1" applyBorder="1" applyAlignment="1">
      <alignment wrapText="1"/>
    </xf>
    <xf numFmtId="0" fontId="7" fillId="0" borderId="0" xfId="0" applyFont="1"/>
    <xf numFmtId="0" fontId="8"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'Figure-3'!$A$5</c:f>
              <c:strCache>
                <c:ptCount val="1"/>
                <c:pt idx="0">
                  <c:v>0*</c:v>
                </c:pt>
              </c:strCache>
            </c:strRef>
          </c:tx>
          <c:spPr>
            <a:solidFill>
              <a:schemeClr val="tx2"/>
            </a:solidFill>
            <a:ln>
              <a:noFill/>
            </a:ln>
            <a:effectLst/>
          </c:spPr>
          <c:invertIfNegative val="0"/>
          <c:cat>
            <c:strRef>
              <c:f>'Figure-3'!$B$4:$N$4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'Figure-3'!$B$5:$N$5</c:f>
              <c:numCache>
                <c:formatCode>General</c:formatCode>
                <c:ptCount val="13"/>
                <c:pt idx="0">
                  <c:v>9373</c:v>
                </c:pt>
                <c:pt idx="1">
                  <c:v>15764</c:v>
                </c:pt>
                <c:pt idx="2">
                  <c:v>13877</c:v>
                </c:pt>
                <c:pt idx="3">
                  <c:v>31735</c:v>
                </c:pt>
                <c:pt idx="4">
                  <c:v>29030</c:v>
                </c:pt>
                <c:pt idx="5">
                  <c:v>6397</c:v>
                </c:pt>
                <c:pt idx="6">
                  <c:v>7164</c:v>
                </c:pt>
                <c:pt idx="7">
                  <c:v>14092</c:v>
                </c:pt>
                <c:pt idx="8">
                  <c:v>15317</c:v>
                </c:pt>
                <c:pt idx="9">
                  <c:v>16749</c:v>
                </c:pt>
                <c:pt idx="10">
                  <c:v>3744</c:v>
                </c:pt>
                <c:pt idx="11">
                  <c:v>27017</c:v>
                </c:pt>
                <c:pt idx="12">
                  <c:v>16497</c:v>
                </c:pt>
              </c:numCache>
            </c:numRef>
          </c:val>
        </c:ser>
        <c:ser>
          <c:idx val="1"/>
          <c:order val="1"/>
          <c:tx>
            <c:strRef>
              <c:f>'Figure-3'!$A$6</c:f>
              <c:strCache>
                <c:ptCount val="1"/>
                <c:pt idx="0">
                  <c:v>0</c:v>
                </c:pt>
              </c:strCache>
            </c:strRef>
          </c:tx>
          <c:spPr>
            <a:solidFill>
              <a:schemeClr val="accent1"/>
            </a:solidFill>
            <a:ln>
              <a:noFill/>
            </a:ln>
            <a:effectLst/>
          </c:spPr>
          <c:invertIfNegative val="0"/>
          <c:cat>
            <c:strRef>
              <c:f>'Figure-3'!$B$4:$N$4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'Figure-3'!$B$6:$N$6</c:f>
              <c:numCache>
                <c:formatCode>General</c:formatCode>
                <c:ptCount val="13"/>
                <c:pt idx="0">
                  <c:v>6998</c:v>
                </c:pt>
                <c:pt idx="1">
                  <c:v>6750</c:v>
                </c:pt>
                <c:pt idx="2">
                  <c:v>7105</c:v>
                </c:pt>
                <c:pt idx="3">
                  <c:v>1433</c:v>
                </c:pt>
                <c:pt idx="4">
                  <c:v>2403</c:v>
                </c:pt>
                <c:pt idx="5">
                  <c:v>7254</c:v>
                </c:pt>
                <c:pt idx="6">
                  <c:v>7138</c:v>
                </c:pt>
                <c:pt idx="7">
                  <c:v>6630</c:v>
                </c:pt>
                <c:pt idx="8">
                  <c:v>6310</c:v>
                </c:pt>
                <c:pt idx="9">
                  <c:v>6161</c:v>
                </c:pt>
                <c:pt idx="10">
                  <c:v>6506</c:v>
                </c:pt>
                <c:pt idx="11">
                  <c:v>3680</c:v>
                </c:pt>
                <c:pt idx="12">
                  <c:v>6350</c:v>
                </c:pt>
              </c:numCache>
            </c:numRef>
          </c:val>
        </c:ser>
        <c:ser>
          <c:idx val="2"/>
          <c:order val="2"/>
          <c:tx>
            <c:strRef>
              <c:f>'Figure-3'!$A$7</c:f>
              <c:strCache>
                <c:ptCount val="1"/>
                <c:pt idx="0">
                  <c:v>1 à 4</c:v>
                </c:pt>
              </c:strCache>
            </c:strRef>
          </c:tx>
          <c:spPr>
            <a:solidFill>
              <a:schemeClr val="accent5">
                <a:lumMod val="75000"/>
              </a:schemeClr>
            </a:solidFill>
            <a:ln>
              <a:noFill/>
            </a:ln>
            <a:effectLst/>
          </c:spPr>
          <c:invertIfNegative val="0"/>
          <c:cat>
            <c:strRef>
              <c:f>'Figure-3'!$B$4:$N$4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'Figure-3'!$B$7:$N$7</c:f>
              <c:numCache>
                <c:formatCode>General</c:formatCode>
                <c:ptCount val="13"/>
                <c:pt idx="0">
                  <c:v>12737</c:v>
                </c:pt>
                <c:pt idx="1">
                  <c:v>8523</c:v>
                </c:pt>
                <c:pt idx="2">
                  <c:v>10508</c:v>
                </c:pt>
                <c:pt idx="3">
                  <c:v>1494</c:v>
                </c:pt>
                <c:pt idx="4">
                  <c:v>2601</c:v>
                </c:pt>
                <c:pt idx="5">
                  <c:v>14228</c:v>
                </c:pt>
                <c:pt idx="6">
                  <c:v>14259</c:v>
                </c:pt>
                <c:pt idx="7">
                  <c:v>10458</c:v>
                </c:pt>
                <c:pt idx="8">
                  <c:v>8949</c:v>
                </c:pt>
                <c:pt idx="9">
                  <c:v>8692</c:v>
                </c:pt>
                <c:pt idx="10">
                  <c:v>14688</c:v>
                </c:pt>
                <c:pt idx="11">
                  <c:v>3068</c:v>
                </c:pt>
                <c:pt idx="12">
                  <c:v>7861</c:v>
                </c:pt>
              </c:numCache>
            </c:numRef>
          </c:val>
        </c:ser>
        <c:ser>
          <c:idx val="3"/>
          <c:order val="3"/>
          <c:tx>
            <c:strRef>
              <c:f>'Figure-3'!$A$8</c:f>
              <c:strCache>
                <c:ptCount val="1"/>
                <c:pt idx="0">
                  <c:v>5 à 10</c:v>
                </c:pt>
              </c:strCache>
            </c:strRef>
          </c:tx>
          <c:spPr>
            <a:solidFill>
              <a:srgbClr val="92D050"/>
            </a:solidFill>
            <a:ln>
              <a:noFill/>
            </a:ln>
            <a:effectLst/>
          </c:spPr>
          <c:invertIfNegative val="0"/>
          <c:cat>
            <c:strRef>
              <c:f>'Figure-3'!$B$4:$N$4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'Figure-3'!$B$8:$N$8</c:f>
              <c:numCache>
                <c:formatCode>General</c:formatCode>
                <c:ptCount val="13"/>
                <c:pt idx="0">
                  <c:v>2982</c:v>
                </c:pt>
                <c:pt idx="1">
                  <c:v>1834</c:v>
                </c:pt>
                <c:pt idx="2">
                  <c:v>1955</c:v>
                </c:pt>
                <c:pt idx="3">
                  <c:v>156</c:v>
                </c:pt>
                <c:pt idx="4">
                  <c:v>374</c:v>
                </c:pt>
                <c:pt idx="5">
                  <c:v>3081</c:v>
                </c:pt>
                <c:pt idx="6">
                  <c:v>3262</c:v>
                </c:pt>
                <c:pt idx="7">
                  <c:v>1912</c:v>
                </c:pt>
                <c:pt idx="8">
                  <c:v>2004</c:v>
                </c:pt>
                <c:pt idx="9">
                  <c:v>1741</c:v>
                </c:pt>
                <c:pt idx="10">
                  <c:v>4569</c:v>
                </c:pt>
                <c:pt idx="11">
                  <c:v>566</c:v>
                </c:pt>
                <c:pt idx="12">
                  <c:v>1681</c:v>
                </c:pt>
              </c:numCache>
            </c:numRef>
          </c:val>
        </c:ser>
        <c:ser>
          <c:idx val="4"/>
          <c:order val="4"/>
          <c:tx>
            <c:strRef>
              <c:f>'Figure-3'!$A$9</c:f>
              <c:strCache>
                <c:ptCount val="1"/>
                <c:pt idx="0">
                  <c:v>&gt;10</c:v>
                </c:pt>
              </c:strCache>
            </c:strRef>
          </c:tx>
          <c:spPr>
            <a:solidFill>
              <a:srgbClr val="FFFF00"/>
            </a:solidFill>
            <a:ln>
              <a:noFill/>
            </a:ln>
            <a:effectLst/>
          </c:spPr>
          <c:invertIfNegative val="0"/>
          <c:cat>
            <c:strRef>
              <c:f>'Figure-3'!$B$4:$N$4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'Figure-3'!$B$9:$N$9</c:f>
              <c:numCache>
                <c:formatCode>General</c:formatCode>
                <c:ptCount val="13"/>
                <c:pt idx="0">
                  <c:v>2855</c:v>
                </c:pt>
                <c:pt idx="1">
                  <c:v>2074</c:v>
                </c:pt>
                <c:pt idx="2">
                  <c:v>1500</c:v>
                </c:pt>
                <c:pt idx="3">
                  <c:v>127</c:v>
                </c:pt>
                <c:pt idx="4">
                  <c:v>537</c:v>
                </c:pt>
                <c:pt idx="5">
                  <c:v>3985</c:v>
                </c:pt>
                <c:pt idx="6">
                  <c:v>3122</c:v>
                </c:pt>
                <c:pt idx="7">
                  <c:v>1853</c:v>
                </c:pt>
                <c:pt idx="8">
                  <c:v>2365</c:v>
                </c:pt>
                <c:pt idx="9">
                  <c:v>1602</c:v>
                </c:pt>
                <c:pt idx="10">
                  <c:v>5438</c:v>
                </c:pt>
                <c:pt idx="11">
                  <c:v>614</c:v>
                </c:pt>
                <c:pt idx="12">
                  <c:v>2556</c:v>
                </c:pt>
              </c:numCache>
            </c:numRef>
          </c:val>
        </c:ser>
        <c:dLbls>
          <c:showLegendKey val="0"/>
          <c:showVal val="0"/>
          <c:showCatName val="0"/>
          <c:showSerName val="0"/>
          <c:showPercent val="0"/>
          <c:showBubbleSize val="0"/>
        </c:dLbls>
        <c:gapWidth val="150"/>
        <c:overlap val="100"/>
        <c:axId val="381839744"/>
        <c:axId val="381827776"/>
      </c:barChart>
      <c:catAx>
        <c:axId val="381839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1827776"/>
        <c:crosses val="autoZero"/>
        <c:auto val="1"/>
        <c:lblAlgn val="ctr"/>
        <c:lblOffset val="100"/>
        <c:noMultiLvlLbl val="0"/>
      </c:catAx>
      <c:valAx>
        <c:axId val="3818277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1839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'Figure-5'!$B$60</c:f>
          <c:strCache>
            <c:ptCount val="1"/>
            <c:pt idx="0">
              <c:v>Vols de véhicules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'Figure-5'!$A$60:$A$67</c:f>
              <c:numCache>
                <c:formatCode>General</c:formatCode>
                <c:ptCount val="8"/>
                <c:pt idx="0">
                  <c:v>16</c:v>
                </c:pt>
                <c:pt idx="1">
                  <c:v>17</c:v>
                </c:pt>
                <c:pt idx="2">
                  <c:v>18</c:v>
                </c:pt>
                <c:pt idx="3">
                  <c:v>19</c:v>
                </c:pt>
                <c:pt idx="4">
                  <c:v>20</c:v>
                </c:pt>
                <c:pt idx="5">
                  <c:v>21</c:v>
                </c:pt>
                <c:pt idx="6">
                  <c:v>22</c:v>
                </c:pt>
                <c:pt idx="7">
                  <c:v>23</c:v>
                </c:pt>
              </c:numCache>
            </c:numRef>
          </c:cat>
          <c:val>
            <c:numRef>
              <c:f>'Figure-5'!$C$60:$C$67</c:f>
              <c:numCache>
                <c:formatCode>General</c:formatCode>
                <c:ptCount val="8"/>
                <c:pt idx="0">
                  <c:v>100</c:v>
                </c:pt>
                <c:pt idx="1">
                  <c:v>93.9</c:v>
                </c:pt>
                <c:pt idx="2">
                  <c:v>86.5</c:v>
                </c:pt>
                <c:pt idx="3">
                  <c:v>84.9</c:v>
                </c:pt>
                <c:pt idx="4">
                  <c:v>73.900000000000006</c:v>
                </c:pt>
                <c:pt idx="5">
                  <c:v>74.2</c:v>
                </c:pt>
                <c:pt idx="6">
                  <c:v>80.8</c:v>
                </c:pt>
                <c:pt idx="7">
                  <c:v>85.2</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'Figure-5'!$A$60:$A$67</c:f>
              <c:numCache>
                <c:formatCode>General</c:formatCode>
                <c:ptCount val="8"/>
                <c:pt idx="0">
                  <c:v>16</c:v>
                </c:pt>
                <c:pt idx="1">
                  <c:v>17</c:v>
                </c:pt>
                <c:pt idx="2">
                  <c:v>18</c:v>
                </c:pt>
                <c:pt idx="3">
                  <c:v>19</c:v>
                </c:pt>
                <c:pt idx="4">
                  <c:v>20</c:v>
                </c:pt>
                <c:pt idx="5">
                  <c:v>21</c:v>
                </c:pt>
                <c:pt idx="6">
                  <c:v>22</c:v>
                </c:pt>
                <c:pt idx="7">
                  <c:v>23</c:v>
                </c:pt>
              </c:numCache>
            </c:numRef>
          </c:cat>
          <c:val>
            <c:numRef>
              <c:f>'Figure-5'!$D$60:$D$67</c:f>
              <c:numCache>
                <c:formatCode>General</c:formatCode>
                <c:ptCount val="8"/>
                <c:pt idx="0">
                  <c:v>100</c:v>
                </c:pt>
                <c:pt idx="1">
                  <c:v>93.7</c:v>
                </c:pt>
                <c:pt idx="2">
                  <c:v>86.3</c:v>
                </c:pt>
                <c:pt idx="3">
                  <c:v>85.4</c:v>
                </c:pt>
                <c:pt idx="4">
                  <c:v>73.8</c:v>
                </c:pt>
                <c:pt idx="5">
                  <c:v>74.3</c:v>
                </c:pt>
                <c:pt idx="6">
                  <c:v>80.3</c:v>
                </c:pt>
                <c:pt idx="7">
                  <c:v>83.6</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'Figure-5'!$A$60:$A$67</c:f>
              <c:numCache>
                <c:formatCode>General</c:formatCode>
                <c:ptCount val="8"/>
                <c:pt idx="0">
                  <c:v>16</c:v>
                </c:pt>
                <c:pt idx="1">
                  <c:v>17</c:v>
                </c:pt>
                <c:pt idx="2">
                  <c:v>18</c:v>
                </c:pt>
                <c:pt idx="3">
                  <c:v>19</c:v>
                </c:pt>
                <c:pt idx="4">
                  <c:v>20</c:v>
                </c:pt>
                <c:pt idx="5">
                  <c:v>21</c:v>
                </c:pt>
                <c:pt idx="6">
                  <c:v>22</c:v>
                </c:pt>
                <c:pt idx="7">
                  <c:v>23</c:v>
                </c:pt>
              </c:numCache>
            </c:numRef>
          </c:cat>
          <c:val>
            <c:numRef>
              <c:f>'Figure-5'!$E$60:$E$67</c:f>
              <c:numCache>
                <c:formatCode>General</c:formatCode>
                <c:ptCount val="8"/>
                <c:pt idx="0">
                  <c:v>100</c:v>
                </c:pt>
                <c:pt idx="1">
                  <c:v>95</c:v>
                </c:pt>
                <c:pt idx="2">
                  <c:v>87.7</c:v>
                </c:pt>
                <c:pt idx="3">
                  <c:v>82.5</c:v>
                </c:pt>
                <c:pt idx="4">
                  <c:v>74.3</c:v>
                </c:pt>
                <c:pt idx="5">
                  <c:v>73.5</c:v>
                </c:pt>
                <c:pt idx="6">
                  <c:v>83</c:v>
                </c:pt>
                <c:pt idx="7">
                  <c:v>92.7</c:v>
                </c:pt>
              </c:numCache>
            </c:numRef>
          </c:val>
          <c:smooth val="0"/>
        </c:ser>
        <c:dLbls>
          <c:showLegendKey val="0"/>
          <c:showVal val="0"/>
          <c:showCatName val="0"/>
          <c:showSerName val="0"/>
          <c:showPercent val="0"/>
          <c:showBubbleSize val="0"/>
        </c:dLbls>
        <c:smooth val="0"/>
        <c:axId val="677106816"/>
        <c:axId val="677114432"/>
      </c:lineChart>
      <c:catAx>
        <c:axId val="6771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4432"/>
        <c:crosses val="autoZero"/>
        <c:auto val="1"/>
        <c:lblAlgn val="ctr"/>
        <c:lblOffset val="100"/>
        <c:noMultiLvlLbl val="0"/>
      </c:catAx>
      <c:valAx>
        <c:axId val="677114432"/>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6816"/>
        <c:crosses val="autoZero"/>
        <c:crossBetween val="between"/>
      </c:valAx>
      <c:spPr>
        <a:noFill/>
        <a:ln>
          <a:noFill/>
        </a:ln>
        <a:effectLst/>
      </c:spPr>
    </c:plotArea>
    <c:legend>
      <c:legendPos val="b"/>
      <c:layout>
        <c:manualLayout>
          <c:xMode val="edge"/>
          <c:yMode val="edge"/>
          <c:x val="0.11810675734160629"/>
          <c:y val="0.59552098706831924"/>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'Figure-5'!$B$68</c:f>
          <c:strCache>
            <c:ptCount val="1"/>
            <c:pt idx="0">
              <c:v>Vols dans les véhicules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'Figure-5'!$A$68:$A$75</c:f>
              <c:numCache>
                <c:formatCode>General</c:formatCode>
                <c:ptCount val="8"/>
                <c:pt idx="0">
                  <c:v>16</c:v>
                </c:pt>
                <c:pt idx="1">
                  <c:v>17</c:v>
                </c:pt>
                <c:pt idx="2">
                  <c:v>18</c:v>
                </c:pt>
                <c:pt idx="3">
                  <c:v>19</c:v>
                </c:pt>
                <c:pt idx="4">
                  <c:v>20</c:v>
                </c:pt>
                <c:pt idx="5">
                  <c:v>21</c:v>
                </c:pt>
                <c:pt idx="6">
                  <c:v>22</c:v>
                </c:pt>
                <c:pt idx="7">
                  <c:v>23</c:v>
                </c:pt>
              </c:numCache>
            </c:numRef>
          </c:cat>
          <c:val>
            <c:numRef>
              <c:f>'Figure-5'!$C$68:$C$75</c:f>
              <c:numCache>
                <c:formatCode>General</c:formatCode>
                <c:ptCount val="8"/>
                <c:pt idx="0">
                  <c:v>100</c:v>
                </c:pt>
                <c:pt idx="1">
                  <c:v>99.6</c:v>
                </c:pt>
                <c:pt idx="2">
                  <c:v>98.6</c:v>
                </c:pt>
                <c:pt idx="3">
                  <c:v>98.8</c:v>
                </c:pt>
                <c:pt idx="4">
                  <c:v>82</c:v>
                </c:pt>
                <c:pt idx="5">
                  <c:v>82.5</c:v>
                </c:pt>
                <c:pt idx="6">
                  <c:v>90</c:v>
                </c:pt>
                <c:pt idx="7">
                  <c:v>93.3</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'Figure-5'!$A$68:$A$75</c:f>
              <c:numCache>
                <c:formatCode>General</c:formatCode>
                <c:ptCount val="8"/>
                <c:pt idx="0">
                  <c:v>16</c:v>
                </c:pt>
                <c:pt idx="1">
                  <c:v>17</c:v>
                </c:pt>
                <c:pt idx="2">
                  <c:v>18</c:v>
                </c:pt>
                <c:pt idx="3">
                  <c:v>19</c:v>
                </c:pt>
                <c:pt idx="4">
                  <c:v>20</c:v>
                </c:pt>
                <c:pt idx="5">
                  <c:v>21</c:v>
                </c:pt>
                <c:pt idx="6">
                  <c:v>22</c:v>
                </c:pt>
                <c:pt idx="7">
                  <c:v>23</c:v>
                </c:pt>
              </c:numCache>
            </c:numRef>
          </c:cat>
          <c:val>
            <c:numRef>
              <c:f>'Figure-5'!$D$68:$D$75</c:f>
              <c:numCache>
                <c:formatCode>General</c:formatCode>
                <c:ptCount val="8"/>
                <c:pt idx="0">
                  <c:v>100</c:v>
                </c:pt>
                <c:pt idx="1">
                  <c:v>100.2</c:v>
                </c:pt>
                <c:pt idx="2">
                  <c:v>100.2</c:v>
                </c:pt>
                <c:pt idx="3">
                  <c:v>101</c:v>
                </c:pt>
                <c:pt idx="4">
                  <c:v>84.3</c:v>
                </c:pt>
                <c:pt idx="5">
                  <c:v>85.2</c:v>
                </c:pt>
                <c:pt idx="6">
                  <c:v>93.4</c:v>
                </c:pt>
                <c:pt idx="7">
                  <c:v>96.3</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'Figure-5'!$A$68:$A$75</c:f>
              <c:numCache>
                <c:formatCode>General</c:formatCode>
                <c:ptCount val="8"/>
                <c:pt idx="0">
                  <c:v>16</c:v>
                </c:pt>
                <c:pt idx="1">
                  <c:v>17</c:v>
                </c:pt>
                <c:pt idx="2">
                  <c:v>18</c:v>
                </c:pt>
                <c:pt idx="3">
                  <c:v>19</c:v>
                </c:pt>
                <c:pt idx="4">
                  <c:v>20</c:v>
                </c:pt>
                <c:pt idx="5">
                  <c:v>21</c:v>
                </c:pt>
                <c:pt idx="6">
                  <c:v>22</c:v>
                </c:pt>
                <c:pt idx="7">
                  <c:v>23</c:v>
                </c:pt>
              </c:numCache>
            </c:numRef>
          </c:cat>
          <c:val>
            <c:numRef>
              <c:f>'Figure-5'!$E$68:$E$75</c:f>
              <c:numCache>
                <c:formatCode>General</c:formatCode>
                <c:ptCount val="8"/>
                <c:pt idx="0">
                  <c:v>100</c:v>
                </c:pt>
                <c:pt idx="1">
                  <c:v>96</c:v>
                </c:pt>
                <c:pt idx="2">
                  <c:v>89.5</c:v>
                </c:pt>
                <c:pt idx="3">
                  <c:v>86.9</c:v>
                </c:pt>
                <c:pt idx="4">
                  <c:v>69.3</c:v>
                </c:pt>
                <c:pt idx="5">
                  <c:v>67.2</c:v>
                </c:pt>
                <c:pt idx="6">
                  <c:v>71.5</c:v>
                </c:pt>
                <c:pt idx="7">
                  <c:v>76.900000000000006</c:v>
                </c:pt>
              </c:numCache>
            </c:numRef>
          </c:val>
          <c:smooth val="0"/>
        </c:ser>
        <c:dLbls>
          <c:showLegendKey val="0"/>
          <c:showVal val="0"/>
          <c:showCatName val="0"/>
          <c:showSerName val="0"/>
          <c:showPercent val="0"/>
          <c:showBubbleSize val="0"/>
        </c:dLbls>
        <c:smooth val="0"/>
        <c:axId val="677116608"/>
        <c:axId val="677114976"/>
      </c:lineChart>
      <c:catAx>
        <c:axId val="67711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4976"/>
        <c:crosses val="autoZero"/>
        <c:auto val="1"/>
        <c:lblAlgn val="ctr"/>
        <c:lblOffset val="100"/>
        <c:noMultiLvlLbl val="0"/>
      </c:catAx>
      <c:valAx>
        <c:axId val="677114976"/>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6608"/>
        <c:crosses val="autoZero"/>
        <c:crossBetween val="between"/>
      </c:valAx>
      <c:spPr>
        <a:noFill/>
        <a:ln>
          <a:noFill/>
        </a:ln>
        <a:effectLst/>
      </c:spPr>
    </c:plotArea>
    <c:legend>
      <c:legendPos val="b"/>
      <c:layout>
        <c:manualLayout>
          <c:xMode val="edge"/>
          <c:yMode val="edge"/>
          <c:x val="0.11810675734160629"/>
          <c:y val="0.59552098706831924"/>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'Figure-5'!$B$76</c:f>
          <c:strCache>
            <c:ptCount val="1"/>
            <c:pt idx="0">
              <c:v>Vols d'accessoires sur véhicules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'Figure-5'!$A$76:$A$83</c:f>
              <c:numCache>
                <c:formatCode>General</c:formatCode>
                <c:ptCount val="8"/>
                <c:pt idx="0">
                  <c:v>16</c:v>
                </c:pt>
                <c:pt idx="1">
                  <c:v>17</c:v>
                </c:pt>
                <c:pt idx="2">
                  <c:v>18</c:v>
                </c:pt>
                <c:pt idx="3">
                  <c:v>19</c:v>
                </c:pt>
                <c:pt idx="4">
                  <c:v>20</c:v>
                </c:pt>
                <c:pt idx="5">
                  <c:v>21</c:v>
                </c:pt>
                <c:pt idx="6">
                  <c:v>22</c:v>
                </c:pt>
                <c:pt idx="7">
                  <c:v>23</c:v>
                </c:pt>
              </c:numCache>
            </c:numRef>
          </c:cat>
          <c:val>
            <c:numRef>
              <c:f>'Figure-5'!$C$76:$C$83</c:f>
              <c:numCache>
                <c:formatCode>General</c:formatCode>
                <c:ptCount val="8"/>
                <c:pt idx="0">
                  <c:v>100</c:v>
                </c:pt>
                <c:pt idx="1">
                  <c:v>95.1</c:v>
                </c:pt>
                <c:pt idx="2">
                  <c:v>89.3</c:v>
                </c:pt>
                <c:pt idx="3">
                  <c:v>84.8</c:v>
                </c:pt>
                <c:pt idx="4">
                  <c:v>69.599999999999994</c:v>
                </c:pt>
                <c:pt idx="5">
                  <c:v>72.3</c:v>
                </c:pt>
                <c:pt idx="6">
                  <c:v>94.3</c:v>
                </c:pt>
                <c:pt idx="7">
                  <c:v>86.2</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'Figure-5'!$A$76:$A$83</c:f>
              <c:numCache>
                <c:formatCode>General</c:formatCode>
                <c:ptCount val="8"/>
                <c:pt idx="0">
                  <c:v>16</c:v>
                </c:pt>
                <c:pt idx="1">
                  <c:v>17</c:v>
                </c:pt>
                <c:pt idx="2">
                  <c:v>18</c:v>
                </c:pt>
                <c:pt idx="3">
                  <c:v>19</c:v>
                </c:pt>
                <c:pt idx="4">
                  <c:v>20</c:v>
                </c:pt>
                <c:pt idx="5">
                  <c:v>21</c:v>
                </c:pt>
                <c:pt idx="6">
                  <c:v>22</c:v>
                </c:pt>
                <c:pt idx="7">
                  <c:v>23</c:v>
                </c:pt>
              </c:numCache>
            </c:numRef>
          </c:cat>
          <c:val>
            <c:numRef>
              <c:f>'Figure-5'!$D$76:$D$83</c:f>
              <c:numCache>
                <c:formatCode>General</c:formatCode>
                <c:ptCount val="8"/>
                <c:pt idx="0">
                  <c:v>100</c:v>
                </c:pt>
                <c:pt idx="1">
                  <c:v>94.1</c:v>
                </c:pt>
                <c:pt idx="2">
                  <c:v>86.5</c:v>
                </c:pt>
                <c:pt idx="3">
                  <c:v>81.5</c:v>
                </c:pt>
                <c:pt idx="4">
                  <c:v>69</c:v>
                </c:pt>
                <c:pt idx="5">
                  <c:v>73.2</c:v>
                </c:pt>
                <c:pt idx="6">
                  <c:v>92.6</c:v>
                </c:pt>
                <c:pt idx="7">
                  <c:v>82.3</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'Figure-5'!$A$76:$A$83</c:f>
              <c:numCache>
                <c:formatCode>General</c:formatCode>
                <c:ptCount val="8"/>
                <c:pt idx="0">
                  <c:v>16</c:v>
                </c:pt>
                <c:pt idx="1">
                  <c:v>17</c:v>
                </c:pt>
                <c:pt idx="2">
                  <c:v>18</c:v>
                </c:pt>
                <c:pt idx="3">
                  <c:v>19</c:v>
                </c:pt>
                <c:pt idx="4">
                  <c:v>20</c:v>
                </c:pt>
                <c:pt idx="5">
                  <c:v>21</c:v>
                </c:pt>
                <c:pt idx="6">
                  <c:v>22</c:v>
                </c:pt>
                <c:pt idx="7">
                  <c:v>23</c:v>
                </c:pt>
              </c:numCache>
            </c:numRef>
          </c:cat>
          <c:val>
            <c:numRef>
              <c:f>'Figure-5'!$E$76:$E$83</c:f>
              <c:numCache>
                <c:formatCode>General</c:formatCode>
                <c:ptCount val="8"/>
                <c:pt idx="0">
                  <c:v>100</c:v>
                </c:pt>
                <c:pt idx="1">
                  <c:v>98.5</c:v>
                </c:pt>
                <c:pt idx="2">
                  <c:v>99</c:v>
                </c:pt>
                <c:pt idx="3">
                  <c:v>95.9</c:v>
                </c:pt>
                <c:pt idx="4">
                  <c:v>71.900000000000006</c:v>
                </c:pt>
                <c:pt idx="5">
                  <c:v>69.3</c:v>
                </c:pt>
                <c:pt idx="6">
                  <c:v>100.2</c:v>
                </c:pt>
                <c:pt idx="7">
                  <c:v>99.5</c:v>
                </c:pt>
              </c:numCache>
            </c:numRef>
          </c:val>
          <c:smooth val="0"/>
        </c:ser>
        <c:dLbls>
          <c:showLegendKey val="0"/>
          <c:showVal val="0"/>
          <c:showCatName val="0"/>
          <c:showSerName val="0"/>
          <c:showPercent val="0"/>
          <c:showBubbleSize val="0"/>
        </c:dLbls>
        <c:smooth val="0"/>
        <c:axId val="562705072"/>
        <c:axId val="569649920"/>
      </c:lineChart>
      <c:catAx>
        <c:axId val="56270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9649920"/>
        <c:crosses val="autoZero"/>
        <c:auto val="1"/>
        <c:lblAlgn val="ctr"/>
        <c:lblOffset val="100"/>
        <c:noMultiLvlLbl val="0"/>
      </c:catAx>
      <c:valAx>
        <c:axId val="569649920"/>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705072"/>
        <c:crosses val="autoZero"/>
        <c:crossBetween val="between"/>
      </c:valAx>
      <c:spPr>
        <a:noFill/>
        <a:ln>
          <a:noFill/>
        </a:ln>
        <a:effectLst/>
      </c:spPr>
    </c:plotArea>
    <c:legend>
      <c:legendPos val="b"/>
      <c:layout>
        <c:manualLayout>
          <c:xMode val="edge"/>
          <c:yMode val="edge"/>
          <c:x val="0.12401654013283286"/>
          <c:y val="0.52530676845461677"/>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'Figure-5'!$B$84</c:f>
          <c:strCache>
            <c:ptCount val="1"/>
            <c:pt idx="0">
              <c:v>Destructions et dégradations volontaires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'Figure-5'!$A$84:$A$91</c:f>
              <c:numCache>
                <c:formatCode>General</c:formatCode>
                <c:ptCount val="8"/>
                <c:pt idx="0">
                  <c:v>16</c:v>
                </c:pt>
                <c:pt idx="1">
                  <c:v>17</c:v>
                </c:pt>
                <c:pt idx="2">
                  <c:v>18</c:v>
                </c:pt>
                <c:pt idx="3">
                  <c:v>19</c:v>
                </c:pt>
                <c:pt idx="4">
                  <c:v>20</c:v>
                </c:pt>
                <c:pt idx="5">
                  <c:v>21</c:v>
                </c:pt>
                <c:pt idx="6">
                  <c:v>22</c:v>
                </c:pt>
                <c:pt idx="7">
                  <c:v>23</c:v>
                </c:pt>
              </c:numCache>
            </c:numRef>
          </c:cat>
          <c:val>
            <c:numRef>
              <c:f>'Figure-5'!$C$84:$C$91</c:f>
              <c:numCache>
                <c:formatCode>General</c:formatCode>
                <c:ptCount val="8"/>
                <c:pt idx="0">
                  <c:v>100</c:v>
                </c:pt>
                <c:pt idx="1">
                  <c:v>99.7</c:v>
                </c:pt>
                <c:pt idx="2">
                  <c:v>96.3</c:v>
                </c:pt>
                <c:pt idx="3">
                  <c:v>96.2</c:v>
                </c:pt>
                <c:pt idx="4">
                  <c:v>82.8</c:v>
                </c:pt>
                <c:pt idx="5">
                  <c:v>84.8</c:v>
                </c:pt>
                <c:pt idx="6">
                  <c:v>85.8</c:v>
                </c:pt>
                <c:pt idx="7">
                  <c:v>88</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'Figure-5'!$A$84:$A$91</c:f>
              <c:numCache>
                <c:formatCode>General</c:formatCode>
                <c:ptCount val="8"/>
                <c:pt idx="0">
                  <c:v>16</c:v>
                </c:pt>
                <c:pt idx="1">
                  <c:v>17</c:v>
                </c:pt>
                <c:pt idx="2">
                  <c:v>18</c:v>
                </c:pt>
                <c:pt idx="3">
                  <c:v>19</c:v>
                </c:pt>
                <c:pt idx="4">
                  <c:v>20</c:v>
                </c:pt>
                <c:pt idx="5">
                  <c:v>21</c:v>
                </c:pt>
                <c:pt idx="6">
                  <c:v>22</c:v>
                </c:pt>
                <c:pt idx="7">
                  <c:v>23</c:v>
                </c:pt>
              </c:numCache>
            </c:numRef>
          </c:cat>
          <c:val>
            <c:numRef>
              <c:f>'Figure-5'!$D$84:$D$91</c:f>
              <c:numCache>
                <c:formatCode>General</c:formatCode>
                <c:ptCount val="8"/>
                <c:pt idx="0">
                  <c:v>100</c:v>
                </c:pt>
                <c:pt idx="1">
                  <c:v>99.1</c:v>
                </c:pt>
                <c:pt idx="2">
                  <c:v>95.2</c:v>
                </c:pt>
                <c:pt idx="3">
                  <c:v>95.6</c:v>
                </c:pt>
                <c:pt idx="4">
                  <c:v>81.599999999999994</c:v>
                </c:pt>
                <c:pt idx="5">
                  <c:v>83.1</c:v>
                </c:pt>
                <c:pt idx="6">
                  <c:v>83.4</c:v>
                </c:pt>
                <c:pt idx="7">
                  <c:v>86.5</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'Figure-5'!$A$84:$A$91</c:f>
              <c:numCache>
                <c:formatCode>General</c:formatCode>
                <c:ptCount val="8"/>
                <c:pt idx="0">
                  <c:v>16</c:v>
                </c:pt>
                <c:pt idx="1">
                  <c:v>17</c:v>
                </c:pt>
                <c:pt idx="2">
                  <c:v>18</c:v>
                </c:pt>
                <c:pt idx="3">
                  <c:v>19</c:v>
                </c:pt>
                <c:pt idx="4">
                  <c:v>20</c:v>
                </c:pt>
                <c:pt idx="5">
                  <c:v>21</c:v>
                </c:pt>
                <c:pt idx="6">
                  <c:v>22</c:v>
                </c:pt>
                <c:pt idx="7">
                  <c:v>23</c:v>
                </c:pt>
              </c:numCache>
            </c:numRef>
          </c:cat>
          <c:val>
            <c:numRef>
              <c:f>'Figure-5'!$E$84:$E$91</c:f>
              <c:numCache>
                <c:formatCode>General</c:formatCode>
                <c:ptCount val="8"/>
                <c:pt idx="0">
                  <c:v>100</c:v>
                </c:pt>
                <c:pt idx="1">
                  <c:v>102.2</c:v>
                </c:pt>
                <c:pt idx="2">
                  <c:v>101.3</c:v>
                </c:pt>
                <c:pt idx="3">
                  <c:v>98.8</c:v>
                </c:pt>
                <c:pt idx="4">
                  <c:v>87.9</c:v>
                </c:pt>
                <c:pt idx="5">
                  <c:v>92.3</c:v>
                </c:pt>
                <c:pt idx="6">
                  <c:v>96.3</c:v>
                </c:pt>
                <c:pt idx="7">
                  <c:v>94.4</c:v>
                </c:pt>
              </c:numCache>
            </c:numRef>
          </c:val>
          <c:smooth val="0"/>
        </c:ser>
        <c:dLbls>
          <c:showLegendKey val="0"/>
          <c:showVal val="0"/>
          <c:showCatName val="0"/>
          <c:showSerName val="0"/>
          <c:showPercent val="0"/>
          <c:showBubbleSize val="0"/>
        </c:dLbls>
        <c:smooth val="0"/>
        <c:axId val="569639040"/>
        <c:axId val="569641216"/>
      </c:lineChart>
      <c:catAx>
        <c:axId val="56963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9641216"/>
        <c:crosses val="autoZero"/>
        <c:auto val="1"/>
        <c:lblAlgn val="ctr"/>
        <c:lblOffset val="100"/>
        <c:noMultiLvlLbl val="0"/>
      </c:catAx>
      <c:valAx>
        <c:axId val="569641216"/>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9639040"/>
        <c:crosses val="autoZero"/>
        <c:crossBetween val="between"/>
      </c:valAx>
      <c:spPr>
        <a:noFill/>
        <a:ln>
          <a:noFill/>
        </a:ln>
        <a:effectLst/>
      </c:spPr>
    </c:plotArea>
    <c:legend>
      <c:legendPos val="b"/>
      <c:layout>
        <c:manualLayout>
          <c:xMode val="edge"/>
          <c:yMode val="edge"/>
          <c:x val="0.11810686728314146"/>
          <c:y val="0.54954560329922697"/>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'Figure-5'!$B$92</c:f>
          <c:strCache>
            <c:ptCount val="1"/>
            <c:pt idx="0">
              <c:v>Trafic de stupéfiants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'Figure-5'!$A$92:$A$99</c:f>
              <c:numCache>
                <c:formatCode>General</c:formatCode>
                <c:ptCount val="8"/>
                <c:pt idx="0">
                  <c:v>16</c:v>
                </c:pt>
                <c:pt idx="1">
                  <c:v>17</c:v>
                </c:pt>
                <c:pt idx="2">
                  <c:v>18</c:v>
                </c:pt>
                <c:pt idx="3">
                  <c:v>19</c:v>
                </c:pt>
                <c:pt idx="4">
                  <c:v>20</c:v>
                </c:pt>
                <c:pt idx="5">
                  <c:v>21</c:v>
                </c:pt>
                <c:pt idx="6">
                  <c:v>22</c:v>
                </c:pt>
                <c:pt idx="7">
                  <c:v>23</c:v>
                </c:pt>
              </c:numCache>
            </c:numRef>
          </c:cat>
          <c:val>
            <c:numRef>
              <c:f>'Figure-5'!$C$92:$C$99</c:f>
              <c:numCache>
                <c:formatCode>General</c:formatCode>
                <c:ptCount val="8"/>
                <c:pt idx="0">
                  <c:v>100</c:v>
                </c:pt>
                <c:pt idx="1">
                  <c:v>107.8</c:v>
                </c:pt>
                <c:pt idx="2">
                  <c:v>111.1</c:v>
                </c:pt>
                <c:pt idx="3">
                  <c:v>115.6</c:v>
                </c:pt>
                <c:pt idx="4">
                  <c:v>101</c:v>
                </c:pt>
                <c:pt idx="5">
                  <c:v>114.5</c:v>
                </c:pt>
                <c:pt idx="6">
                  <c:v>119.8</c:v>
                </c:pt>
                <c:pt idx="7">
                  <c:v>118.5</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'Figure-5'!$A$92:$A$99</c:f>
              <c:numCache>
                <c:formatCode>General</c:formatCode>
                <c:ptCount val="8"/>
                <c:pt idx="0">
                  <c:v>16</c:v>
                </c:pt>
                <c:pt idx="1">
                  <c:v>17</c:v>
                </c:pt>
                <c:pt idx="2">
                  <c:v>18</c:v>
                </c:pt>
                <c:pt idx="3">
                  <c:v>19</c:v>
                </c:pt>
                <c:pt idx="4">
                  <c:v>20</c:v>
                </c:pt>
                <c:pt idx="5">
                  <c:v>21</c:v>
                </c:pt>
                <c:pt idx="6">
                  <c:v>22</c:v>
                </c:pt>
                <c:pt idx="7">
                  <c:v>23</c:v>
                </c:pt>
              </c:numCache>
            </c:numRef>
          </c:cat>
          <c:val>
            <c:numRef>
              <c:f>'Figure-5'!$D$92:$D$99</c:f>
              <c:numCache>
                <c:formatCode>General</c:formatCode>
                <c:ptCount val="8"/>
                <c:pt idx="0">
                  <c:v>100</c:v>
                </c:pt>
                <c:pt idx="1">
                  <c:v>108.7</c:v>
                </c:pt>
                <c:pt idx="2">
                  <c:v>115.2</c:v>
                </c:pt>
                <c:pt idx="3">
                  <c:v>121.3</c:v>
                </c:pt>
                <c:pt idx="4">
                  <c:v>105.8</c:v>
                </c:pt>
                <c:pt idx="5">
                  <c:v>122.7</c:v>
                </c:pt>
                <c:pt idx="6">
                  <c:v>130.4</c:v>
                </c:pt>
                <c:pt idx="7">
                  <c:v>129.69999999999999</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'Figure-5'!$A$92:$A$99</c:f>
              <c:numCache>
                <c:formatCode>General</c:formatCode>
                <c:ptCount val="8"/>
                <c:pt idx="0">
                  <c:v>16</c:v>
                </c:pt>
                <c:pt idx="1">
                  <c:v>17</c:v>
                </c:pt>
                <c:pt idx="2">
                  <c:v>18</c:v>
                </c:pt>
                <c:pt idx="3">
                  <c:v>19</c:v>
                </c:pt>
                <c:pt idx="4">
                  <c:v>20</c:v>
                </c:pt>
                <c:pt idx="5">
                  <c:v>21</c:v>
                </c:pt>
                <c:pt idx="6">
                  <c:v>22</c:v>
                </c:pt>
                <c:pt idx="7">
                  <c:v>23</c:v>
                </c:pt>
              </c:numCache>
            </c:numRef>
          </c:cat>
          <c:val>
            <c:numRef>
              <c:f>'Figure-5'!$E$92:$E$99</c:f>
              <c:numCache>
                <c:formatCode>General</c:formatCode>
                <c:ptCount val="8"/>
                <c:pt idx="0">
                  <c:v>100</c:v>
                </c:pt>
                <c:pt idx="1">
                  <c:v>104</c:v>
                </c:pt>
                <c:pt idx="2">
                  <c:v>93.2</c:v>
                </c:pt>
                <c:pt idx="3">
                  <c:v>90.1</c:v>
                </c:pt>
                <c:pt idx="4">
                  <c:v>79.900000000000006</c:v>
                </c:pt>
                <c:pt idx="5">
                  <c:v>78.599999999999994</c:v>
                </c:pt>
                <c:pt idx="6">
                  <c:v>73</c:v>
                </c:pt>
                <c:pt idx="7">
                  <c:v>68.599999999999994</c:v>
                </c:pt>
              </c:numCache>
            </c:numRef>
          </c:val>
          <c:smooth val="0"/>
        </c:ser>
        <c:dLbls>
          <c:showLegendKey val="0"/>
          <c:showVal val="0"/>
          <c:showCatName val="0"/>
          <c:showSerName val="0"/>
          <c:showPercent val="0"/>
          <c:showBubbleSize val="0"/>
        </c:dLbls>
        <c:smooth val="0"/>
        <c:axId val="569648288"/>
        <c:axId val="569640128"/>
      </c:lineChart>
      <c:catAx>
        <c:axId val="56964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9640128"/>
        <c:crosses val="autoZero"/>
        <c:auto val="1"/>
        <c:lblAlgn val="ctr"/>
        <c:lblOffset val="100"/>
        <c:noMultiLvlLbl val="0"/>
      </c:catAx>
      <c:valAx>
        <c:axId val="569640128"/>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9648288"/>
        <c:crosses val="autoZero"/>
        <c:crossBetween val="between"/>
      </c:valAx>
      <c:spPr>
        <a:noFill/>
        <a:ln>
          <a:noFill/>
        </a:ln>
        <a:effectLst/>
      </c:spPr>
    </c:plotArea>
    <c:legend>
      <c:legendPos val="b"/>
      <c:layout>
        <c:manualLayout>
          <c:xMode val="edge"/>
          <c:yMode val="edge"/>
          <c:x val="9.1470766243805388E-2"/>
          <c:y val="0.54494805860530038"/>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'Figure-5'!$B$100</c:f>
          <c:strCache>
            <c:ptCount val="1"/>
            <c:pt idx="0">
              <c:v>Usage de stupéfiants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'Figure-5'!$A$100:$A$107</c:f>
              <c:numCache>
                <c:formatCode>General</c:formatCode>
                <c:ptCount val="8"/>
                <c:pt idx="0">
                  <c:v>16</c:v>
                </c:pt>
                <c:pt idx="1">
                  <c:v>17</c:v>
                </c:pt>
                <c:pt idx="2">
                  <c:v>18</c:v>
                </c:pt>
                <c:pt idx="3">
                  <c:v>19</c:v>
                </c:pt>
                <c:pt idx="4">
                  <c:v>20</c:v>
                </c:pt>
                <c:pt idx="5">
                  <c:v>21</c:v>
                </c:pt>
                <c:pt idx="6">
                  <c:v>22</c:v>
                </c:pt>
                <c:pt idx="7">
                  <c:v>23</c:v>
                </c:pt>
              </c:numCache>
            </c:numRef>
          </c:cat>
          <c:val>
            <c:numRef>
              <c:f>'Figure-5'!$C$100:$C$107</c:f>
              <c:numCache>
                <c:formatCode>General</c:formatCode>
                <c:ptCount val="8"/>
                <c:pt idx="0">
                  <c:v>100</c:v>
                </c:pt>
                <c:pt idx="1">
                  <c:v>103.5</c:v>
                </c:pt>
                <c:pt idx="2">
                  <c:v>102.4</c:v>
                </c:pt>
                <c:pt idx="3">
                  <c:v>97.3</c:v>
                </c:pt>
                <c:pt idx="4">
                  <c:v>88.1</c:v>
                </c:pt>
                <c:pt idx="5">
                  <c:v>120.9</c:v>
                </c:pt>
                <c:pt idx="6">
                  <c:v>137.30000000000001</c:v>
                </c:pt>
                <c:pt idx="7">
                  <c:v>142.1</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'Figure-5'!$A$100:$A$107</c:f>
              <c:numCache>
                <c:formatCode>General</c:formatCode>
                <c:ptCount val="8"/>
                <c:pt idx="0">
                  <c:v>16</c:v>
                </c:pt>
                <c:pt idx="1">
                  <c:v>17</c:v>
                </c:pt>
                <c:pt idx="2">
                  <c:v>18</c:v>
                </c:pt>
                <c:pt idx="3">
                  <c:v>19</c:v>
                </c:pt>
                <c:pt idx="4">
                  <c:v>20</c:v>
                </c:pt>
                <c:pt idx="5">
                  <c:v>21</c:v>
                </c:pt>
                <c:pt idx="6">
                  <c:v>22</c:v>
                </c:pt>
                <c:pt idx="7">
                  <c:v>23</c:v>
                </c:pt>
              </c:numCache>
            </c:numRef>
          </c:cat>
          <c:val>
            <c:numRef>
              <c:f>'Figure-5'!$D$100:$D$107</c:f>
              <c:numCache>
                <c:formatCode>General</c:formatCode>
                <c:ptCount val="8"/>
                <c:pt idx="0">
                  <c:v>100</c:v>
                </c:pt>
                <c:pt idx="1">
                  <c:v>103.1</c:v>
                </c:pt>
                <c:pt idx="2">
                  <c:v>102.4</c:v>
                </c:pt>
                <c:pt idx="3">
                  <c:v>96.8</c:v>
                </c:pt>
                <c:pt idx="4">
                  <c:v>86.9</c:v>
                </c:pt>
                <c:pt idx="5">
                  <c:v>123.7</c:v>
                </c:pt>
                <c:pt idx="6">
                  <c:v>141.80000000000001</c:v>
                </c:pt>
                <c:pt idx="7">
                  <c:v>145.1</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'Figure-5'!$A$100:$A$107</c:f>
              <c:numCache>
                <c:formatCode>General</c:formatCode>
                <c:ptCount val="8"/>
                <c:pt idx="0">
                  <c:v>16</c:v>
                </c:pt>
                <c:pt idx="1">
                  <c:v>17</c:v>
                </c:pt>
                <c:pt idx="2">
                  <c:v>18</c:v>
                </c:pt>
                <c:pt idx="3">
                  <c:v>19</c:v>
                </c:pt>
                <c:pt idx="4">
                  <c:v>20</c:v>
                </c:pt>
                <c:pt idx="5">
                  <c:v>21</c:v>
                </c:pt>
                <c:pt idx="6">
                  <c:v>22</c:v>
                </c:pt>
                <c:pt idx="7">
                  <c:v>23</c:v>
                </c:pt>
              </c:numCache>
            </c:numRef>
          </c:cat>
          <c:val>
            <c:numRef>
              <c:f>'Figure-5'!$E$100:$E$107</c:f>
              <c:numCache>
                <c:formatCode>General</c:formatCode>
                <c:ptCount val="8"/>
                <c:pt idx="0">
                  <c:v>100</c:v>
                </c:pt>
                <c:pt idx="1">
                  <c:v>105.5</c:v>
                </c:pt>
                <c:pt idx="2">
                  <c:v>102.6</c:v>
                </c:pt>
                <c:pt idx="3">
                  <c:v>100</c:v>
                </c:pt>
                <c:pt idx="4">
                  <c:v>93.7</c:v>
                </c:pt>
                <c:pt idx="5">
                  <c:v>107.2</c:v>
                </c:pt>
                <c:pt idx="6">
                  <c:v>114.7</c:v>
                </c:pt>
                <c:pt idx="7">
                  <c:v>127.3</c:v>
                </c:pt>
              </c:numCache>
            </c:numRef>
          </c:val>
          <c:smooth val="0"/>
        </c:ser>
        <c:dLbls>
          <c:showLegendKey val="0"/>
          <c:showVal val="0"/>
          <c:showCatName val="0"/>
          <c:showSerName val="0"/>
          <c:showPercent val="0"/>
          <c:showBubbleSize val="0"/>
        </c:dLbls>
        <c:smooth val="0"/>
        <c:axId val="381831584"/>
        <c:axId val="562701808"/>
      </c:lineChart>
      <c:catAx>
        <c:axId val="38183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701808"/>
        <c:crosses val="autoZero"/>
        <c:auto val="1"/>
        <c:lblAlgn val="ctr"/>
        <c:lblOffset val="100"/>
        <c:noMultiLvlLbl val="0"/>
      </c:catAx>
      <c:valAx>
        <c:axId val="562701808"/>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381831584"/>
        <c:crosses val="autoZero"/>
        <c:crossBetween val="between"/>
      </c:valAx>
      <c:spPr>
        <a:noFill/>
        <a:ln>
          <a:noFill/>
        </a:ln>
        <a:effectLst/>
      </c:spPr>
    </c:plotArea>
    <c:legend>
      <c:legendPos val="b"/>
      <c:layout>
        <c:manualLayout>
          <c:xMode val="edge"/>
          <c:yMode val="edge"/>
          <c:x val="0.11810683189616429"/>
          <c:y val="0.52196033513566742"/>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'Figure-3'!$A$5</c:f>
              <c:strCache>
                <c:ptCount val="1"/>
                <c:pt idx="0">
                  <c:v>0*</c:v>
                </c:pt>
              </c:strCache>
            </c:strRef>
          </c:tx>
          <c:spPr>
            <a:solidFill>
              <a:schemeClr val="tx2"/>
            </a:solidFill>
            <a:ln>
              <a:noFill/>
            </a:ln>
            <a:effectLst/>
          </c:spPr>
          <c:invertIfNegative val="0"/>
          <c:cat>
            <c:strRef>
              <c:f>'Figure-3'!$O$4:$AA$4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'Figure-3'!$O$5:$AA$5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'Figure-3'!$A$6</c:f>
              <c:strCache>
                <c:ptCount val="1"/>
                <c:pt idx="0">
                  <c:v>0</c:v>
                </c:pt>
              </c:strCache>
            </c:strRef>
          </c:tx>
          <c:spPr>
            <a:solidFill>
              <a:schemeClr val="accent1"/>
            </a:solidFill>
            <a:ln>
              <a:noFill/>
            </a:ln>
            <a:effectLst/>
          </c:spPr>
          <c:invertIfNegative val="0"/>
          <c:cat>
            <c:strRef>
              <c:f>'Figure-3'!$O$4:$AA$4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'Figure-3'!$O$6:$AA$6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'Figure-3'!$A$7</c:f>
              <c:strCache>
                <c:ptCount val="1"/>
                <c:pt idx="0">
                  <c:v>1 à 4</c:v>
                </c:pt>
              </c:strCache>
            </c:strRef>
          </c:tx>
          <c:spPr>
            <a:solidFill>
              <a:schemeClr val="accent5">
                <a:lumMod val="75000"/>
              </a:schemeClr>
            </a:solidFill>
            <a:ln>
              <a:noFill/>
            </a:ln>
            <a:effectLst/>
          </c:spPr>
          <c:invertIfNegative val="0"/>
          <c:cat>
            <c:strRef>
              <c:f>'Figure-3'!$O$4:$AA$4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'Figure-3'!$O$7:$AA$7</c:f>
              <c:numCache>
                <c:formatCode>General</c:formatCode>
                <c:ptCount val="13"/>
                <c:pt idx="0">
                  <c:v>24300</c:v>
                </c:pt>
                <c:pt idx="1">
                  <c:v>15000</c:v>
                </c:pt>
                <c:pt idx="2">
                  <c:v>18600</c:v>
                </c:pt>
                <c:pt idx="3">
                  <c:v>2300</c:v>
                </c:pt>
                <c:pt idx="4">
                  <c:v>4100</c:v>
                </c:pt>
                <c:pt idx="5">
                  <c:v>26000</c:v>
                </c:pt>
                <c:pt idx="6">
                  <c:v>26500</c:v>
                </c:pt>
                <c:pt idx="7">
                  <c:v>18200</c:v>
                </c:pt>
                <c:pt idx="8">
                  <c:v>15700</c:v>
                </c:pt>
                <c:pt idx="9">
                  <c:v>15200</c:v>
                </c:pt>
                <c:pt idx="10">
                  <c:v>29300</c:v>
                </c:pt>
                <c:pt idx="11">
                  <c:v>5200</c:v>
                </c:pt>
                <c:pt idx="12">
                  <c:v>13900</c:v>
                </c:pt>
              </c:numCache>
            </c:numRef>
          </c:val>
        </c:ser>
        <c:ser>
          <c:idx val="3"/>
          <c:order val="3"/>
          <c:tx>
            <c:strRef>
              <c:f>'Figure-3'!$A$8</c:f>
              <c:strCache>
                <c:ptCount val="1"/>
                <c:pt idx="0">
                  <c:v>5 à 10</c:v>
                </c:pt>
              </c:strCache>
            </c:strRef>
          </c:tx>
          <c:spPr>
            <a:solidFill>
              <a:srgbClr val="92D050"/>
            </a:solidFill>
            <a:ln>
              <a:noFill/>
            </a:ln>
            <a:effectLst/>
          </c:spPr>
          <c:invertIfNegative val="0"/>
          <c:cat>
            <c:strRef>
              <c:f>'Figure-3'!$O$4:$AA$4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'Figure-3'!$O$8:$AA$8</c:f>
              <c:numCache>
                <c:formatCode>General</c:formatCode>
                <c:ptCount val="13"/>
                <c:pt idx="0">
                  <c:v>20100</c:v>
                </c:pt>
                <c:pt idx="1">
                  <c:v>12500</c:v>
                </c:pt>
                <c:pt idx="2">
                  <c:v>13200</c:v>
                </c:pt>
                <c:pt idx="3">
                  <c:v>1000</c:v>
                </c:pt>
                <c:pt idx="4">
                  <c:v>2600</c:v>
                </c:pt>
                <c:pt idx="5">
                  <c:v>21100</c:v>
                </c:pt>
                <c:pt idx="6">
                  <c:v>22300</c:v>
                </c:pt>
                <c:pt idx="7">
                  <c:v>13000</c:v>
                </c:pt>
                <c:pt idx="8">
                  <c:v>13800</c:v>
                </c:pt>
                <c:pt idx="9">
                  <c:v>11900</c:v>
                </c:pt>
                <c:pt idx="10">
                  <c:v>31400</c:v>
                </c:pt>
                <c:pt idx="11">
                  <c:v>3900</c:v>
                </c:pt>
                <c:pt idx="12">
                  <c:v>11600</c:v>
                </c:pt>
              </c:numCache>
            </c:numRef>
          </c:val>
        </c:ser>
        <c:ser>
          <c:idx val="4"/>
          <c:order val="4"/>
          <c:tx>
            <c:strRef>
              <c:f>'Figure-3'!$A$9</c:f>
              <c:strCache>
                <c:ptCount val="1"/>
                <c:pt idx="0">
                  <c:v>&gt;10</c:v>
                </c:pt>
              </c:strCache>
            </c:strRef>
          </c:tx>
          <c:spPr>
            <a:solidFill>
              <a:srgbClr val="FFFF00"/>
            </a:solidFill>
            <a:ln>
              <a:noFill/>
            </a:ln>
            <a:effectLst/>
          </c:spPr>
          <c:invertIfNegative val="0"/>
          <c:cat>
            <c:strRef>
              <c:f>'Figure-3'!$O$4:$AA$4</c:f>
              <c:strCache>
                <c:ptCount val="13"/>
                <c:pt idx="0">
                  <c:v> Coups et blessures volontaires sur personnes de 15 ans ou plus dans le cadre familial</c:v>
                </c:pt>
                <c:pt idx="1">
                  <c:v> Autres coups et blessures volontaires sur personnes de 15 ans ou plus</c:v>
                </c:pt>
                <c:pt idx="2">
                  <c:v> Violences sexuelles</c:v>
                </c:pt>
                <c:pt idx="3">
                  <c:v> Vols avec armes</c:v>
                </c:pt>
                <c:pt idx="4">
                  <c:v> Vols violents sans arme</c:v>
                </c:pt>
                <c:pt idx="5">
                  <c:v> Vols sans violence contre des personnes</c:v>
                </c:pt>
                <c:pt idx="6">
                  <c:v> Cambriolages de logement</c:v>
                </c:pt>
                <c:pt idx="7">
                  <c:v> Vols de véhicules</c:v>
                </c:pt>
                <c:pt idx="8">
                  <c:v> Vols dans les véhicules</c:v>
                </c:pt>
                <c:pt idx="9">
                  <c:v> Vols d'accessoires sur véhicules</c:v>
                </c:pt>
                <c:pt idx="10">
                  <c:v> Destructions et dégradations volontaires</c:v>
                </c:pt>
                <c:pt idx="11">
                  <c:v> Trafic de stupéfiants</c:v>
                </c:pt>
                <c:pt idx="12">
                  <c:v> Usage de stupéfiants</c:v>
                </c:pt>
              </c:strCache>
            </c:strRef>
          </c:cat>
          <c:val>
            <c:numRef>
              <c:f>'Figure-3'!$O$9:$AA$9</c:f>
              <c:numCache>
                <c:formatCode>General</c:formatCode>
                <c:ptCount val="13"/>
                <c:pt idx="0">
                  <c:v>168300</c:v>
                </c:pt>
                <c:pt idx="1">
                  <c:v>143900</c:v>
                </c:pt>
                <c:pt idx="2">
                  <c:v>63100</c:v>
                </c:pt>
                <c:pt idx="3">
                  <c:v>5400</c:v>
                </c:pt>
                <c:pt idx="4">
                  <c:v>47700</c:v>
                </c:pt>
                <c:pt idx="5">
                  <c:v>595900</c:v>
                </c:pt>
                <c:pt idx="6">
                  <c:v>168800</c:v>
                </c:pt>
                <c:pt idx="7">
                  <c:v>109300</c:v>
                </c:pt>
                <c:pt idx="8">
                  <c:v>225300</c:v>
                </c:pt>
                <c:pt idx="9">
                  <c:v>65400</c:v>
                </c:pt>
                <c:pt idx="10">
                  <c:v>491200</c:v>
                </c:pt>
                <c:pt idx="11">
                  <c:v>40000</c:v>
                </c:pt>
                <c:pt idx="12">
                  <c:v>235300</c:v>
                </c:pt>
              </c:numCache>
            </c:numRef>
          </c:val>
        </c:ser>
        <c:dLbls>
          <c:showLegendKey val="0"/>
          <c:showVal val="0"/>
          <c:showCatName val="0"/>
          <c:showSerName val="0"/>
          <c:showPercent val="0"/>
          <c:showBubbleSize val="0"/>
        </c:dLbls>
        <c:gapWidth val="150"/>
        <c:overlap val="100"/>
        <c:axId val="381835392"/>
        <c:axId val="381837568"/>
      </c:barChart>
      <c:catAx>
        <c:axId val="381835392"/>
        <c:scaling>
          <c:orientation val="maxMin"/>
        </c:scaling>
        <c:delete val="1"/>
        <c:axPos val="l"/>
        <c:numFmt formatCode="General" sourceLinked="1"/>
        <c:majorTickMark val="none"/>
        <c:minorTickMark val="none"/>
        <c:tickLblPos val="nextTo"/>
        <c:crossAx val="381837568"/>
        <c:crosses val="autoZero"/>
        <c:auto val="1"/>
        <c:lblAlgn val="ctr"/>
        <c:lblOffset val="100"/>
        <c:noMultiLvlLbl val="0"/>
      </c:catAx>
      <c:valAx>
        <c:axId val="3818375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1835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'Figure-5'!$B$4</c:f>
          <c:strCache>
            <c:ptCount val="1"/>
            <c:pt idx="0">
              <c:v>Coups et blessures volontaires sur personnes de 15 ans ou plus dans le cadre familial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'Figure-5'!$A$4:$A$11</c:f>
              <c:numCache>
                <c:formatCode>General</c:formatCode>
                <c:ptCount val="8"/>
                <c:pt idx="0">
                  <c:v>16</c:v>
                </c:pt>
                <c:pt idx="1">
                  <c:v>17</c:v>
                </c:pt>
                <c:pt idx="2">
                  <c:v>18</c:v>
                </c:pt>
                <c:pt idx="3">
                  <c:v>19</c:v>
                </c:pt>
                <c:pt idx="4">
                  <c:v>20</c:v>
                </c:pt>
                <c:pt idx="5">
                  <c:v>21</c:v>
                </c:pt>
                <c:pt idx="6">
                  <c:v>22</c:v>
                </c:pt>
                <c:pt idx="7">
                  <c:v>23</c:v>
                </c:pt>
              </c:numCache>
            </c:numRef>
          </c:cat>
          <c:val>
            <c:numRef>
              <c:f>'Figure-5'!$C$4:$C$11</c:f>
              <c:numCache>
                <c:formatCode>General</c:formatCode>
                <c:ptCount val="8"/>
                <c:pt idx="0">
                  <c:v>100</c:v>
                </c:pt>
                <c:pt idx="1">
                  <c:v>101.5</c:v>
                </c:pt>
                <c:pt idx="2">
                  <c:v>111.5</c:v>
                </c:pt>
                <c:pt idx="3">
                  <c:v>129.5</c:v>
                </c:pt>
                <c:pt idx="4">
                  <c:v>143.19999999999999</c:v>
                </c:pt>
                <c:pt idx="5">
                  <c:v>166.1</c:v>
                </c:pt>
                <c:pt idx="6">
                  <c:v>194.2</c:v>
                </c:pt>
                <c:pt idx="7">
                  <c:v>212.2</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'Figure-5'!$A$4:$A$11</c:f>
              <c:numCache>
                <c:formatCode>General</c:formatCode>
                <c:ptCount val="8"/>
                <c:pt idx="0">
                  <c:v>16</c:v>
                </c:pt>
                <c:pt idx="1">
                  <c:v>17</c:v>
                </c:pt>
                <c:pt idx="2">
                  <c:v>18</c:v>
                </c:pt>
                <c:pt idx="3">
                  <c:v>19</c:v>
                </c:pt>
                <c:pt idx="4">
                  <c:v>20</c:v>
                </c:pt>
                <c:pt idx="5">
                  <c:v>21</c:v>
                </c:pt>
                <c:pt idx="6">
                  <c:v>22</c:v>
                </c:pt>
                <c:pt idx="7">
                  <c:v>23</c:v>
                </c:pt>
              </c:numCache>
            </c:numRef>
          </c:cat>
          <c:val>
            <c:numRef>
              <c:f>'Figure-5'!$D$4:$D$11</c:f>
              <c:numCache>
                <c:formatCode>General</c:formatCode>
                <c:ptCount val="8"/>
                <c:pt idx="0">
                  <c:v>100</c:v>
                </c:pt>
                <c:pt idx="1">
                  <c:v>101</c:v>
                </c:pt>
                <c:pt idx="2">
                  <c:v>110.2</c:v>
                </c:pt>
                <c:pt idx="3">
                  <c:v>127.2</c:v>
                </c:pt>
                <c:pt idx="4">
                  <c:v>139</c:v>
                </c:pt>
                <c:pt idx="5">
                  <c:v>163.1</c:v>
                </c:pt>
                <c:pt idx="6">
                  <c:v>191.5</c:v>
                </c:pt>
                <c:pt idx="7">
                  <c:v>208.2</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'Figure-5'!$A$4:$A$11</c:f>
              <c:numCache>
                <c:formatCode>General</c:formatCode>
                <c:ptCount val="8"/>
                <c:pt idx="0">
                  <c:v>16</c:v>
                </c:pt>
                <c:pt idx="1">
                  <c:v>17</c:v>
                </c:pt>
                <c:pt idx="2">
                  <c:v>18</c:v>
                </c:pt>
                <c:pt idx="3">
                  <c:v>19</c:v>
                </c:pt>
                <c:pt idx="4">
                  <c:v>20</c:v>
                </c:pt>
                <c:pt idx="5">
                  <c:v>21</c:v>
                </c:pt>
                <c:pt idx="6">
                  <c:v>22</c:v>
                </c:pt>
                <c:pt idx="7">
                  <c:v>23</c:v>
                </c:pt>
              </c:numCache>
            </c:numRef>
          </c:cat>
          <c:val>
            <c:numRef>
              <c:f>'Figure-5'!$E$4:$E$11</c:f>
              <c:numCache>
                <c:formatCode>General</c:formatCode>
                <c:ptCount val="8"/>
                <c:pt idx="0">
                  <c:v>100</c:v>
                </c:pt>
                <c:pt idx="1">
                  <c:v>103.3</c:v>
                </c:pt>
                <c:pt idx="2">
                  <c:v>116.5</c:v>
                </c:pt>
                <c:pt idx="3">
                  <c:v>138</c:v>
                </c:pt>
                <c:pt idx="4">
                  <c:v>159.30000000000001</c:v>
                </c:pt>
                <c:pt idx="5">
                  <c:v>177.3</c:v>
                </c:pt>
                <c:pt idx="6">
                  <c:v>204.1</c:v>
                </c:pt>
                <c:pt idx="7">
                  <c:v>227.6</c:v>
                </c:pt>
              </c:numCache>
            </c:numRef>
          </c:val>
          <c:smooth val="0"/>
        </c:ser>
        <c:dLbls>
          <c:showLegendKey val="0"/>
          <c:showVal val="0"/>
          <c:showCatName val="0"/>
          <c:showSerName val="0"/>
          <c:showPercent val="0"/>
          <c:showBubbleSize val="0"/>
        </c:dLbls>
        <c:smooth val="0"/>
        <c:axId val="562707792"/>
        <c:axId val="562702352"/>
      </c:lineChart>
      <c:catAx>
        <c:axId val="5627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702352"/>
        <c:crosses val="autoZero"/>
        <c:auto val="1"/>
        <c:lblAlgn val="ctr"/>
        <c:lblOffset val="100"/>
        <c:noMultiLvlLbl val="0"/>
      </c:catAx>
      <c:valAx>
        <c:axId val="562702352"/>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707792"/>
        <c:crosses val="autoZero"/>
        <c:crossBetween val="between"/>
      </c:valAx>
      <c:spPr>
        <a:noFill/>
        <a:ln>
          <a:noFill/>
        </a:ln>
        <a:effectLst/>
      </c:spPr>
    </c:plotArea>
    <c:legend>
      <c:legendPos val="b"/>
      <c:layout>
        <c:manualLayout>
          <c:xMode val="edge"/>
          <c:yMode val="edge"/>
          <c:x val="0.12192902145825095"/>
          <c:y val="0.35186620801680357"/>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'Figure-5'!$B$12</c:f>
          <c:strCache>
            <c:ptCount val="1"/>
            <c:pt idx="0">
              <c:v>Autres coups et blessures volontaires sur personnes de 15 ans ou plus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'Figure-5'!$A$12:$A$19</c:f>
              <c:numCache>
                <c:formatCode>General</c:formatCode>
                <c:ptCount val="8"/>
                <c:pt idx="0">
                  <c:v>16</c:v>
                </c:pt>
                <c:pt idx="1">
                  <c:v>17</c:v>
                </c:pt>
                <c:pt idx="2">
                  <c:v>18</c:v>
                </c:pt>
                <c:pt idx="3">
                  <c:v>19</c:v>
                </c:pt>
                <c:pt idx="4">
                  <c:v>20</c:v>
                </c:pt>
                <c:pt idx="5">
                  <c:v>21</c:v>
                </c:pt>
                <c:pt idx="6">
                  <c:v>22</c:v>
                </c:pt>
                <c:pt idx="7">
                  <c:v>23</c:v>
                </c:pt>
              </c:numCache>
            </c:numRef>
          </c:cat>
          <c:val>
            <c:numRef>
              <c:f>'Figure-5'!$C$12:$C$19</c:f>
              <c:numCache>
                <c:formatCode>General</c:formatCode>
                <c:ptCount val="8"/>
                <c:pt idx="0">
                  <c:v>100</c:v>
                </c:pt>
                <c:pt idx="1">
                  <c:v>105.3</c:v>
                </c:pt>
                <c:pt idx="2">
                  <c:v>111.9</c:v>
                </c:pt>
                <c:pt idx="3">
                  <c:v>114.2</c:v>
                </c:pt>
                <c:pt idx="4">
                  <c:v>105.8</c:v>
                </c:pt>
                <c:pt idx="5">
                  <c:v>114.6</c:v>
                </c:pt>
                <c:pt idx="6">
                  <c:v>129.9</c:v>
                </c:pt>
                <c:pt idx="7">
                  <c:v>135.4</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'Figure-5'!$A$12:$A$19</c:f>
              <c:numCache>
                <c:formatCode>General</c:formatCode>
                <c:ptCount val="8"/>
                <c:pt idx="0">
                  <c:v>16</c:v>
                </c:pt>
                <c:pt idx="1">
                  <c:v>17</c:v>
                </c:pt>
                <c:pt idx="2">
                  <c:v>18</c:v>
                </c:pt>
                <c:pt idx="3">
                  <c:v>19</c:v>
                </c:pt>
                <c:pt idx="4">
                  <c:v>20</c:v>
                </c:pt>
                <c:pt idx="5">
                  <c:v>21</c:v>
                </c:pt>
                <c:pt idx="6">
                  <c:v>22</c:v>
                </c:pt>
                <c:pt idx="7">
                  <c:v>23</c:v>
                </c:pt>
              </c:numCache>
            </c:numRef>
          </c:cat>
          <c:val>
            <c:numRef>
              <c:f>'Figure-5'!$D$12:$D$19</c:f>
              <c:numCache>
                <c:formatCode>General</c:formatCode>
                <c:ptCount val="8"/>
                <c:pt idx="0">
                  <c:v>100</c:v>
                </c:pt>
                <c:pt idx="1">
                  <c:v>105</c:v>
                </c:pt>
                <c:pt idx="2">
                  <c:v>111.6</c:v>
                </c:pt>
                <c:pt idx="3">
                  <c:v>113.7</c:v>
                </c:pt>
                <c:pt idx="4">
                  <c:v>104.5</c:v>
                </c:pt>
                <c:pt idx="5">
                  <c:v>113.3</c:v>
                </c:pt>
                <c:pt idx="6">
                  <c:v>128.9</c:v>
                </c:pt>
                <c:pt idx="7">
                  <c:v>134.4</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'Figure-5'!$A$12:$A$19</c:f>
              <c:numCache>
                <c:formatCode>General</c:formatCode>
                <c:ptCount val="8"/>
                <c:pt idx="0">
                  <c:v>16</c:v>
                </c:pt>
                <c:pt idx="1">
                  <c:v>17</c:v>
                </c:pt>
                <c:pt idx="2">
                  <c:v>18</c:v>
                </c:pt>
                <c:pt idx="3">
                  <c:v>19</c:v>
                </c:pt>
                <c:pt idx="4">
                  <c:v>20</c:v>
                </c:pt>
                <c:pt idx="5">
                  <c:v>21</c:v>
                </c:pt>
                <c:pt idx="6">
                  <c:v>22</c:v>
                </c:pt>
                <c:pt idx="7">
                  <c:v>23</c:v>
                </c:pt>
              </c:numCache>
            </c:numRef>
          </c:cat>
          <c:val>
            <c:numRef>
              <c:f>'Figure-5'!$E$12:$E$19</c:f>
              <c:numCache>
                <c:formatCode>General</c:formatCode>
                <c:ptCount val="8"/>
                <c:pt idx="0">
                  <c:v>100</c:v>
                </c:pt>
                <c:pt idx="1">
                  <c:v>106.6</c:v>
                </c:pt>
                <c:pt idx="2">
                  <c:v>113.7</c:v>
                </c:pt>
                <c:pt idx="3">
                  <c:v>116.6</c:v>
                </c:pt>
                <c:pt idx="4">
                  <c:v>113.5</c:v>
                </c:pt>
                <c:pt idx="5">
                  <c:v>122.2</c:v>
                </c:pt>
                <c:pt idx="6">
                  <c:v>135.4</c:v>
                </c:pt>
                <c:pt idx="7">
                  <c:v>141.19999999999999</c:v>
                </c:pt>
              </c:numCache>
            </c:numRef>
          </c:val>
          <c:smooth val="0"/>
        </c:ser>
        <c:dLbls>
          <c:showLegendKey val="0"/>
          <c:showVal val="0"/>
          <c:showCatName val="0"/>
          <c:showSerName val="0"/>
          <c:showPercent val="0"/>
          <c:showBubbleSize val="0"/>
        </c:dLbls>
        <c:smooth val="0"/>
        <c:axId val="677113344"/>
        <c:axId val="677105728"/>
      </c:lineChart>
      <c:catAx>
        <c:axId val="67711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5728"/>
        <c:crosses val="autoZero"/>
        <c:auto val="1"/>
        <c:lblAlgn val="ctr"/>
        <c:lblOffset val="100"/>
        <c:noMultiLvlLbl val="0"/>
      </c:catAx>
      <c:valAx>
        <c:axId val="677105728"/>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3344"/>
        <c:crosses val="autoZero"/>
        <c:crossBetween val="between"/>
      </c:valAx>
      <c:spPr>
        <a:noFill/>
        <a:ln>
          <a:noFill/>
        </a:ln>
        <a:effectLst/>
      </c:spPr>
    </c:plotArea>
    <c:legend>
      <c:legendPos val="b"/>
      <c:layout>
        <c:manualLayout>
          <c:xMode val="edge"/>
          <c:yMode val="edge"/>
          <c:x val="0.12192902145825095"/>
          <c:y val="0.35186620801680357"/>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'Figure-5'!$B$20</c:f>
          <c:strCache>
            <c:ptCount val="1"/>
            <c:pt idx="0">
              <c:v>Violences sexuelles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'Figure-5'!$A$20:$A$27</c:f>
              <c:numCache>
                <c:formatCode>General</c:formatCode>
                <c:ptCount val="8"/>
                <c:pt idx="0">
                  <c:v>16</c:v>
                </c:pt>
                <c:pt idx="1">
                  <c:v>17</c:v>
                </c:pt>
                <c:pt idx="2">
                  <c:v>18</c:v>
                </c:pt>
                <c:pt idx="3">
                  <c:v>19</c:v>
                </c:pt>
                <c:pt idx="4">
                  <c:v>20</c:v>
                </c:pt>
                <c:pt idx="5">
                  <c:v>21</c:v>
                </c:pt>
                <c:pt idx="6">
                  <c:v>22</c:v>
                </c:pt>
                <c:pt idx="7">
                  <c:v>23</c:v>
                </c:pt>
              </c:numCache>
            </c:numRef>
          </c:cat>
          <c:val>
            <c:numRef>
              <c:f>'Figure-5'!$C$20:$C$27</c:f>
              <c:numCache>
                <c:formatCode>General</c:formatCode>
                <c:ptCount val="8"/>
                <c:pt idx="0">
                  <c:v>100</c:v>
                </c:pt>
                <c:pt idx="1">
                  <c:v>111.6</c:v>
                </c:pt>
                <c:pt idx="2">
                  <c:v>133.30000000000001</c:v>
                </c:pt>
                <c:pt idx="3">
                  <c:v>151.19999999999999</c:v>
                </c:pt>
                <c:pt idx="4">
                  <c:v>155.69999999999999</c:v>
                </c:pt>
                <c:pt idx="5">
                  <c:v>207.9</c:v>
                </c:pt>
                <c:pt idx="6">
                  <c:v>232.2</c:v>
                </c:pt>
                <c:pt idx="7">
                  <c:v>251.3</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'Figure-5'!$A$20:$A$27</c:f>
              <c:numCache>
                <c:formatCode>General</c:formatCode>
                <c:ptCount val="8"/>
                <c:pt idx="0">
                  <c:v>16</c:v>
                </c:pt>
                <c:pt idx="1">
                  <c:v>17</c:v>
                </c:pt>
                <c:pt idx="2">
                  <c:v>18</c:v>
                </c:pt>
                <c:pt idx="3">
                  <c:v>19</c:v>
                </c:pt>
                <c:pt idx="4">
                  <c:v>20</c:v>
                </c:pt>
                <c:pt idx="5">
                  <c:v>21</c:v>
                </c:pt>
                <c:pt idx="6">
                  <c:v>22</c:v>
                </c:pt>
                <c:pt idx="7">
                  <c:v>23</c:v>
                </c:pt>
              </c:numCache>
            </c:numRef>
          </c:cat>
          <c:val>
            <c:numRef>
              <c:f>'Figure-5'!$D$20:$D$27</c:f>
              <c:numCache>
                <c:formatCode>General</c:formatCode>
                <c:ptCount val="8"/>
                <c:pt idx="0">
                  <c:v>100</c:v>
                </c:pt>
                <c:pt idx="1">
                  <c:v>111.2</c:v>
                </c:pt>
                <c:pt idx="2">
                  <c:v>131.80000000000001</c:v>
                </c:pt>
                <c:pt idx="3">
                  <c:v>148.9</c:v>
                </c:pt>
                <c:pt idx="4">
                  <c:v>149.19999999999999</c:v>
                </c:pt>
                <c:pt idx="5">
                  <c:v>199.9</c:v>
                </c:pt>
                <c:pt idx="6">
                  <c:v>224.5</c:v>
                </c:pt>
                <c:pt idx="7">
                  <c:v>241.7</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'Figure-5'!$A$20:$A$27</c:f>
              <c:numCache>
                <c:formatCode>General</c:formatCode>
                <c:ptCount val="8"/>
                <c:pt idx="0">
                  <c:v>16</c:v>
                </c:pt>
                <c:pt idx="1">
                  <c:v>17</c:v>
                </c:pt>
                <c:pt idx="2">
                  <c:v>18</c:v>
                </c:pt>
                <c:pt idx="3">
                  <c:v>19</c:v>
                </c:pt>
                <c:pt idx="4">
                  <c:v>20</c:v>
                </c:pt>
                <c:pt idx="5">
                  <c:v>21</c:v>
                </c:pt>
                <c:pt idx="6">
                  <c:v>22</c:v>
                </c:pt>
                <c:pt idx="7">
                  <c:v>23</c:v>
                </c:pt>
              </c:numCache>
            </c:numRef>
          </c:cat>
          <c:val>
            <c:numRef>
              <c:f>'Figure-5'!$E$20:$E$27</c:f>
              <c:numCache>
                <c:formatCode>General</c:formatCode>
                <c:ptCount val="8"/>
                <c:pt idx="0">
                  <c:v>100</c:v>
                </c:pt>
                <c:pt idx="1">
                  <c:v>112.7</c:v>
                </c:pt>
                <c:pt idx="2">
                  <c:v>137.80000000000001</c:v>
                </c:pt>
                <c:pt idx="3">
                  <c:v>158.30000000000001</c:v>
                </c:pt>
                <c:pt idx="4">
                  <c:v>175.4</c:v>
                </c:pt>
                <c:pt idx="5">
                  <c:v>232.1</c:v>
                </c:pt>
                <c:pt idx="6">
                  <c:v>255.4</c:v>
                </c:pt>
                <c:pt idx="7">
                  <c:v>280.60000000000002</c:v>
                </c:pt>
              </c:numCache>
            </c:numRef>
          </c:val>
          <c:smooth val="0"/>
        </c:ser>
        <c:dLbls>
          <c:showLegendKey val="0"/>
          <c:showVal val="0"/>
          <c:showCatName val="0"/>
          <c:showSerName val="0"/>
          <c:showPercent val="0"/>
          <c:showBubbleSize val="0"/>
        </c:dLbls>
        <c:smooth val="0"/>
        <c:axId val="677108992"/>
        <c:axId val="677108448"/>
      </c:lineChart>
      <c:catAx>
        <c:axId val="6771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8448"/>
        <c:crosses val="autoZero"/>
        <c:auto val="1"/>
        <c:lblAlgn val="ctr"/>
        <c:lblOffset val="100"/>
        <c:noMultiLvlLbl val="0"/>
      </c:catAx>
      <c:valAx>
        <c:axId val="677108448"/>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8992"/>
        <c:crosses val="autoZero"/>
        <c:crossBetween val="between"/>
      </c:valAx>
      <c:spPr>
        <a:noFill/>
        <a:ln>
          <a:noFill/>
        </a:ln>
        <a:effectLst/>
      </c:spPr>
    </c:plotArea>
    <c:legend>
      <c:legendPos val="b"/>
      <c:layout>
        <c:manualLayout>
          <c:xMode val="edge"/>
          <c:yMode val="edge"/>
          <c:x val="0.12192902145825095"/>
          <c:y val="0.35186620801680357"/>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'Figure-5'!$B$28</c:f>
          <c:strCache>
            <c:ptCount val="1"/>
            <c:pt idx="0">
              <c:v>Vols avec armes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'Figure-5'!$A$28:$A$35</c:f>
              <c:numCache>
                <c:formatCode>General</c:formatCode>
                <c:ptCount val="8"/>
                <c:pt idx="0">
                  <c:v>16</c:v>
                </c:pt>
                <c:pt idx="1">
                  <c:v>17</c:v>
                </c:pt>
                <c:pt idx="2">
                  <c:v>18</c:v>
                </c:pt>
                <c:pt idx="3">
                  <c:v>19</c:v>
                </c:pt>
                <c:pt idx="4">
                  <c:v>20</c:v>
                </c:pt>
                <c:pt idx="5">
                  <c:v>21</c:v>
                </c:pt>
                <c:pt idx="6">
                  <c:v>22</c:v>
                </c:pt>
                <c:pt idx="7">
                  <c:v>23</c:v>
                </c:pt>
              </c:numCache>
            </c:numRef>
          </c:cat>
          <c:val>
            <c:numRef>
              <c:f>'Figure-5'!$C$28:$C$35</c:f>
              <c:numCache>
                <c:formatCode>General</c:formatCode>
                <c:ptCount val="8"/>
                <c:pt idx="0">
                  <c:v>100</c:v>
                </c:pt>
                <c:pt idx="1">
                  <c:v>92.1</c:v>
                </c:pt>
                <c:pt idx="2">
                  <c:v>82.5</c:v>
                </c:pt>
                <c:pt idx="3">
                  <c:v>83.5</c:v>
                </c:pt>
                <c:pt idx="4">
                  <c:v>78.599999999999994</c:v>
                </c:pt>
                <c:pt idx="5">
                  <c:v>77.5</c:v>
                </c:pt>
                <c:pt idx="6">
                  <c:v>78.599999999999994</c:v>
                </c:pt>
                <c:pt idx="7">
                  <c:v>80.099999999999994</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'Figure-5'!$A$28:$A$35</c:f>
              <c:numCache>
                <c:formatCode>General</c:formatCode>
                <c:ptCount val="8"/>
                <c:pt idx="0">
                  <c:v>16</c:v>
                </c:pt>
                <c:pt idx="1">
                  <c:v>17</c:v>
                </c:pt>
                <c:pt idx="2">
                  <c:v>18</c:v>
                </c:pt>
                <c:pt idx="3">
                  <c:v>19</c:v>
                </c:pt>
                <c:pt idx="4">
                  <c:v>20</c:v>
                </c:pt>
                <c:pt idx="5">
                  <c:v>21</c:v>
                </c:pt>
                <c:pt idx="6">
                  <c:v>22</c:v>
                </c:pt>
                <c:pt idx="7">
                  <c:v>23</c:v>
                </c:pt>
              </c:numCache>
            </c:numRef>
          </c:cat>
          <c:val>
            <c:numRef>
              <c:f>'Figure-5'!$D$28:$D$35</c:f>
              <c:numCache>
                <c:formatCode>General</c:formatCode>
                <c:ptCount val="8"/>
                <c:pt idx="0">
                  <c:v>100</c:v>
                </c:pt>
                <c:pt idx="1">
                  <c:v>90.8</c:v>
                </c:pt>
                <c:pt idx="2">
                  <c:v>81.7</c:v>
                </c:pt>
                <c:pt idx="3">
                  <c:v>82.7</c:v>
                </c:pt>
                <c:pt idx="4">
                  <c:v>77.099999999999994</c:v>
                </c:pt>
                <c:pt idx="5">
                  <c:v>76.400000000000006</c:v>
                </c:pt>
                <c:pt idx="6">
                  <c:v>77.900000000000006</c:v>
                </c:pt>
                <c:pt idx="7">
                  <c:v>78.599999999999994</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'Figure-5'!$A$28:$A$35</c:f>
              <c:numCache>
                <c:formatCode>General</c:formatCode>
                <c:ptCount val="8"/>
                <c:pt idx="0">
                  <c:v>16</c:v>
                </c:pt>
                <c:pt idx="1">
                  <c:v>17</c:v>
                </c:pt>
                <c:pt idx="2">
                  <c:v>18</c:v>
                </c:pt>
                <c:pt idx="3">
                  <c:v>19</c:v>
                </c:pt>
                <c:pt idx="4">
                  <c:v>20</c:v>
                </c:pt>
                <c:pt idx="5">
                  <c:v>21</c:v>
                </c:pt>
                <c:pt idx="6">
                  <c:v>22</c:v>
                </c:pt>
                <c:pt idx="7">
                  <c:v>23</c:v>
                </c:pt>
              </c:numCache>
            </c:numRef>
          </c:cat>
          <c:val>
            <c:numRef>
              <c:f>'Figure-5'!$E$28:$E$35</c:f>
              <c:numCache>
                <c:formatCode>General</c:formatCode>
                <c:ptCount val="8"/>
                <c:pt idx="0">
                  <c:v>100</c:v>
                </c:pt>
                <c:pt idx="1">
                  <c:v>110</c:v>
                </c:pt>
                <c:pt idx="2">
                  <c:v>93.3</c:v>
                </c:pt>
                <c:pt idx="3">
                  <c:v>94.2</c:v>
                </c:pt>
                <c:pt idx="4">
                  <c:v>98.8</c:v>
                </c:pt>
                <c:pt idx="5">
                  <c:v>92.5</c:v>
                </c:pt>
                <c:pt idx="6">
                  <c:v>87.4</c:v>
                </c:pt>
                <c:pt idx="7">
                  <c:v>100.7</c:v>
                </c:pt>
              </c:numCache>
            </c:numRef>
          </c:val>
          <c:smooth val="0"/>
        </c:ser>
        <c:dLbls>
          <c:showLegendKey val="0"/>
          <c:showVal val="0"/>
          <c:showCatName val="0"/>
          <c:showSerName val="0"/>
          <c:showPercent val="0"/>
          <c:showBubbleSize val="0"/>
        </c:dLbls>
        <c:smooth val="0"/>
        <c:axId val="677109536"/>
        <c:axId val="677104640"/>
      </c:lineChart>
      <c:catAx>
        <c:axId val="6771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4640"/>
        <c:crosses val="autoZero"/>
        <c:auto val="1"/>
        <c:lblAlgn val="ctr"/>
        <c:lblOffset val="100"/>
        <c:noMultiLvlLbl val="0"/>
      </c:catAx>
      <c:valAx>
        <c:axId val="677104640"/>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9536"/>
        <c:crosses val="autoZero"/>
        <c:crossBetween val="between"/>
      </c:valAx>
      <c:spPr>
        <a:noFill/>
        <a:ln>
          <a:noFill/>
        </a:ln>
        <a:effectLst/>
      </c:spPr>
    </c:plotArea>
    <c:legend>
      <c:legendPos val="b"/>
      <c:layout>
        <c:manualLayout>
          <c:xMode val="edge"/>
          <c:yMode val="edge"/>
          <c:x val="0.58824524368890019"/>
          <c:y val="0.17589331203515338"/>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'Figure-5'!$B$36</c:f>
          <c:strCache>
            <c:ptCount val="1"/>
            <c:pt idx="0">
              <c:v>Vols violents sans arme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'Figure-5'!$A$36:$A$43</c:f>
              <c:numCache>
                <c:formatCode>General</c:formatCode>
                <c:ptCount val="8"/>
                <c:pt idx="0">
                  <c:v>16</c:v>
                </c:pt>
                <c:pt idx="1">
                  <c:v>17</c:v>
                </c:pt>
                <c:pt idx="2">
                  <c:v>18</c:v>
                </c:pt>
                <c:pt idx="3">
                  <c:v>19</c:v>
                </c:pt>
                <c:pt idx="4">
                  <c:v>20</c:v>
                </c:pt>
                <c:pt idx="5">
                  <c:v>21</c:v>
                </c:pt>
                <c:pt idx="6">
                  <c:v>22</c:v>
                </c:pt>
                <c:pt idx="7">
                  <c:v>23</c:v>
                </c:pt>
              </c:numCache>
            </c:numRef>
          </c:cat>
          <c:val>
            <c:numRef>
              <c:f>'Figure-5'!$C$36:$C$43</c:f>
              <c:numCache>
                <c:formatCode>General</c:formatCode>
                <c:ptCount val="8"/>
                <c:pt idx="0">
                  <c:v>100</c:v>
                </c:pt>
                <c:pt idx="1">
                  <c:v>94.5</c:v>
                </c:pt>
                <c:pt idx="2">
                  <c:v>87.6</c:v>
                </c:pt>
                <c:pt idx="3">
                  <c:v>85.4</c:v>
                </c:pt>
                <c:pt idx="4">
                  <c:v>69.3</c:v>
                </c:pt>
                <c:pt idx="5">
                  <c:v>65.5</c:v>
                </c:pt>
                <c:pt idx="6">
                  <c:v>62.7</c:v>
                </c:pt>
                <c:pt idx="7">
                  <c:v>57.5</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'Figure-5'!$A$36:$A$43</c:f>
              <c:numCache>
                <c:formatCode>General</c:formatCode>
                <c:ptCount val="8"/>
                <c:pt idx="0">
                  <c:v>16</c:v>
                </c:pt>
                <c:pt idx="1">
                  <c:v>17</c:v>
                </c:pt>
                <c:pt idx="2">
                  <c:v>18</c:v>
                </c:pt>
                <c:pt idx="3">
                  <c:v>19</c:v>
                </c:pt>
                <c:pt idx="4">
                  <c:v>20</c:v>
                </c:pt>
                <c:pt idx="5">
                  <c:v>21</c:v>
                </c:pt>
                <c:pt idx="6">
                  <c:v>22</c:v>
                </c:pt>
                <c:pt idx="7">
                  <c:v>23</c:v>
                </c:pt>
              </c:numCache>
            </c:numRef>
          </c:cat>
          <c:val>
            <c:numRef>
              <c:f>'Figure-5'!$D$36:$D$43</c:f>
              <c:numCache>
                <c:formatCode>General</c:formatCode>
                <c:ptCount val="8"/>
                <c:pt idx="0">
                  <c:v>100</c:v>
                </c:pt>
                <c:pt idx="1">
                  <c:v>94.5</c:v>
                </c:pt>
                <c:pt idx="2">
                  <c:v>87.5</c:v>
                </c:pt>
                <c:pt idx="3">
                  <c:v>85.4</c:v>
                </c:pt>
                <c:pt idx="4">
                  <c:v>69.3</c:v>
                </c:pt>
                <c:pt idx="5">
                  <c:v>65.400000000000006</c:v>
                </c:pt>
                <c:pt idx="6">
                  <c:v>62.4</c:v>
                </c:pt>
                <c:pt idx="7">
                  <c:v>56.9</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'Figure-5'!$A$36:$A$43</c:f>
              <c:numCache>
                <c:formatCode>General</c:formatCode>
                <c:ptCount val="8"/>
                <c:pt idx="0">
                  <c:v>16</c:v>
                </c:pt>
                <c:pt idx="1">
                  <c:v>17</c:v>
                </c:pt>
                <c:pt idx="2">
                  <c:v>18</c:v>
                </c:pt>
                <c:pt idx="3">
                  <c:v>19</c:v>
                </c:pt>
                <c:pt idx="4">
                  <c:v>20</c:v>
                </c:pt>
                <c:pt idx="5">
                  <c:v>21</c:v>
                </c:pt>
                <c:pt idx="6">
                  <c:v>22</c:v>
                </c:pt>
                <c:pt idx="7">
                  <c:v>23</c:v>
                </c:pt>
              </c:numCache>
            </c:numRef>
          </c:cat>
          <c:val>
            <c:numRef>
              <c:f>'Figure-5'!$E$36:$E$43</c:f>
              <c:numCache>
                <c:formatCode>General</c:formatCode>
                <c:ptCount val="8"/>
                <c:pt idx="0">
                  <c:v>100</c:v>
                </c:pt>
                <c:pt idx="1">
                  <c:v>95.7</c:v>
                </c:pt>
                <c:pt idx="2">
                  <c:v>88.9</c:v>
                </c:pt>
                <c:pt idx="3">
                  <c:v>83.2</c:v>
                </c:pt>
                <c:pt idx="4">
                  <c:v>67.7</c:v>
                </c:pt>
                <c:pt idx="5">
                  <c:v>67.900000000000006</c:v>
                </c:pt>
                <c:pt idx="6">
                  <c:v>75.400000000000006</c:v>
                </c:pt>
                <c:pt idx="7">
                  <c:v>77.900000000000006</c:v>
                </c:pt>
              </c:numCache>
            </c:numRef>
          </c:val>
          <c:smooth val="0"/>
        </c:ser>
        <c:dLbls>
          <c:showLegendKey val="0"/>
          <c:showVal val="0"/>
          <c:showCatName val="0"/>
          <c:showSerName val="0"/>
          <c:showPercent val="0"/>
          <c:showBubbleSize val="0"/>
        </c:dLbls>
        <c:smooth val="0"/>
        <c:axId val="562701264"/>
        <c:axId val="562699632"/>
      </c:lineChart>
      <c:catAx>
        <c:axId val="56270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699632"/>
        <c:crosses val="autoZero"/>
        <c:auto val="1"/>
        <c:lblAlgn val="ctr"/>
        <c:lblOffset val="100"/>
        <c:noMultiLvlLbl val="0"/>
      </c:catAx>
      <c:valAx>
        <c:axId val="56269963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62701264"/>
        <c:crosses val="autoZero"/>
        <c:crossBetween val="between"/>
      </c:valAx>
      <c:spPr>
        <a:noFill/>
        <a:ln>
          <a:noFill/>
        </a:ln>
        <a:effectLst/>
      </c:spPr>
    </c:plotArea>
    <c:legend>
      <c:legendPos val="b"/>
      <c:layout>
        <c:manualLayout>
          <c:xMode val="edge"/>
          <c:yMode val="edge"/>
          <c:x val="0.11810675734160629"/>
          <c:y val="0.59552098706831924"/>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'Figure-5'!$B$44</c:f>
          <c:strCache>
            <c:ptCount val="1"/>
            <c:pt idx="0">
              <c:v>Vols sans violence contre des personnes</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'Figure-5'!$A$44:$A$51</c:f>
              <c:numCache>
                <c:formatCode>General</c:formatCode>
                <c:ptCount val="8"/>
                <c:pt idx="0">
                  <c:v>16</c:v>
                </c:pt>
                <c:pt idx="1">
                  <c:v>17</c:v>
                </c:pt>
                <c:pt idx="2">
                  <c:v>18</c:v>
                </c:pt>
                <c:pt idx="3">
                  <c:v>19</c:v>
                </c:pt>
                <c:pt idx="4">
                  <c:v>20</c:v>
                </c:pt>
                <c:pt idx="5">
                  <c:v>21</c:v>
                </c:pt>
                <c:pt idx="6">
                  <c:v>22</c:v>
                </c:pt>
                <c:pt idx="7">
                  <c:v>23</c:v>
                </c:pt>
              </c:numCache>
            </c:numRef>
          </c:cat>
          <c:val>
            <c:numRef>
              <c:f>'Figure-5'!$C$44:$C$51</c:f>
              <c:numCache>
                <c:formatCode>General</c:formatCode>
                <c:ptCount val="8"/>
                <c:pt idx="0">
                  <c:v>100</c:v>
                </c:pt>
                <c:pt idx="1">
                  <c:v>100.6</c:v>
                </c:pt>
                <c:pt idx="2">
                  <c:v>99.1</c:v>
                </c:pt>
                <c:pt idx="3">
                  <c:v>101.9</c:v>
                </c:pt>
                <c:pt idx="4">
                  <c:v>77.7</c:v>
                </c:pt>
                <c:pt idx="5">
                  <c:v>82.1</c:v>
                </c:pt>
                <c:pt idx="6">
                  <c:v>93.1</c:v>
                </c:pt>
                <c:pt idx="7">
                  <c:v>90.6</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'Figure-5'!$A$44:$A$51</c:f>
              <c:numCache>
                <c:formatCode>General</c:formatCode>
                <c:ptCount val="8"/>
                <c:pt idx="0">
                  <c:v>16</c:v>
                </c:pt>
                <c:pt idx="1">
                  <c:v>17</c:v>
                </c:pt>
                <c:pt idx="2">
                  <c:v>18</c:v>
                </c:pt>
                <c:pt idx="3">
                  <c:v>19</c:v>
                </c:pt>
                <c:pt idx="4">
                  <c:v>20</c:v>
                </c:pt>
                <c:pt idx="5">
                  <c:v>21</c:v>
                </c:pt>
                <c:pt idx="6">
                  <c:v>22</c:v>
                </c:pt>
                <c:pt idx="7">
                  <c:v>23</c:v>
                </c:pt>
              </c:numCache>
            </c:numRef>
          </c:cat>
          <c:val>
            <c:numRef>
              <c:f>'Figure-5'!$D$44:$D$51</c:f>
              <c:numCache>
                <c:formatCode>General</c:formatCode>
                <c:ptCount val="8"/>
                <c:pt idx="0">
                  <c:v>100</c:v>
                </c:pt>
                <c:pt idx="1">
                  <c:v>100.6</c:v>
                </c:pt>
                <c:pt idx="2">
                  <c:v>99.5</c:v>
                </c:pt>
                <c:pt idx="3">
                  <c:v>103.3</c:v>
                </c:pt>
                <c:pt idx="4">
                  <c:v>78.2</c:v>
                </c:pt>
                <c:pt idx="5">
                  <c:v>83.1</c:v>
                </c:pt>
                <c:pt idx="6">
                  <c:v>93.7</c:v>
                </c:pt>
                <c:pt idx="7">
                  <c:v>90.9</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'Figure-5'!$A$44:$A$51</c:f>
              <c:numCache>
                <c:formatCode>General</c:formatCode>
                <c:ptCount val="8"/>
                <c:pt idx="0">
                  <c:v>16</c:v>
                </c:pt>
                <c:pt idx="1">
                  <c:v>17</c:v>
                </c:pt>
                <c:pt idx="2">
                  <c:v>18</c:v>
                </c:pt>
                <c:pt idx="3">
                  <c:v>19</c:v>
                </c:pt>
                <c:pt idx="4">
                  <c:v>20</c:v>
                </c:pt>
                <c:pt idx="5">
                  <c:v>21</c:v>
                </c:pt>
                <c:pt idx="6">
                  <c:v>22</c:v>
                </c:pt>
                <c:pt idx="7">
                  <c:v>23</c:v>
                </c:pt>
              </c:numCache>
            </c:numRef>
          </c:cat>
          <c:val>
            <c:numRef>
              <c:f>'Figure-5'!$E$44:$E$51</c:f>
              <c:numCache>
                <c:formatCode>General</c:formatCode>
                <c:ptCount val="8"/>
                <c:pt idx="0">
                  <c:v>100</c:v>
                </c:pt>
                <c:pt idx="1">
                  <c:v>100.5</c:v>
                </c:pt>
                <c:pt idx="2">
                  <c:v>96</c:v>
                </c:pt>
                <c:pt idx="3">
                  <c:v>92.5</c:v>
                </c:pt>
                <c:pt idx="4">
                  <c:v>74</c:v>
                </c:pt>
                <c:pt idx="5">
                  <c:v>75</c:v>
                </c:pt>
                <c:pt idx="6">
                  <c:v>88.4</c:v>
                </c:pt>
                <c:pt idx="7">
                  <c:v>88.6</c:v>
                </c:pt>
              </c:numCache>
            </c:numRef>
          </c:val>
          <c:smooth val="0"/>
        </c:ser>
        <c:dLbls>
          <c:showLegendKey val="0"/>
          <c:showVal val="0"/>
          <c:showCatName val="0"/>
          <c:showSerName val="0"/>
          <c:showPercent val="0"/>
          <c:showBubbleSize val="0"/>
        </c:dLbls>
        <c:smooth val="0"/>
        <c:axId val="677104096"/>
        <c:axId val="677110624"/>
      </c:lineChart>
      <c:catAx>
        <c:axId val="67710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0624"/>
        <c:crosses val="autoZero"/>
        <c:auto val="1"/>
        <c:lblAlgn val="ctr"/>
        <c:lblOffset val="100"/>
        <c:noMultiLvlLbl val="0"/>
      </c:catAx>
      <c:valAx>
        <c:axId val="677110624"/>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4096"/>
        <c:crosses val="autoZero"/>
        <c:crossBetween val="between"/>
      </c:valAx>
      <c:spPr>
        <a:noFill/>
        <a:ln>
          <a:noFill/>
        </a:ln>
        <a:effectLst/>
      </c:spPr>
    </c:plotArea>
    <c:legend>
      <c:legendPos val="b"/>
      <c:layout>
        <c:manualLayout>
          <c:xMode val="edge"/>
          <c:yMode val="edge"/>
          <c:x val="0.11810675734160629"/>
          <c:y val="0.59552098706831924"/>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'Figure-5'!$B$52</c:f>
          <c:strCache>
            <c:ptCount val="1"/>
            <c:pt idx="0">
              <c:v>Cambriolages de logement</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lineChart>
        <c:grouping val="standard"/>
        <c:varyColors val="0"/>
        <c:ser>
          <c:idx val="0"/>
          <c:order val="0"/>
          <c:tx>
            <c:strRef>
              <c:f>'Figure-5'!$C$3</c:f>
              <c:strCache>
                <c:ptCount val="1"/>
                <c:pt idx="0">
                  <c:v>Total</c:v>
                </c:pt>
              </c:strCache>
            </c:strRef>
          </c:tx>
          <c:spPr>
            <a:ln w="28575" cap="rnd">
              <a:solidFill>
                <a:srgbClr val="FFC000"/>
              </a:solidFill>
              <a:round/>
            </a:ln>
            <a:effectLst/>
          </c:spPr>
          <c:marker>
            <c:symbol val="none"/>
          </c:marker>
          <c:cat>
            <c:numRef>
              <c:f>'Figure-5'!$A$52:$A$59</c:f>
              <c:numCache>
                <c:formatCode>General</c:formatCode>
                <c:ptCount val="8"/>
                <c:pt idx="0">
                  <c:v>16</c:v>
                </c:pt>
                <c:pt idx="1">
                  <c:v>17</c:v>
                </c:pt>
                <c:pt idx="2">
                  <c:v>18</c:v>
                </c:pt>
                <c:pt idx="3">
                  <c:v>19</c:v>
                </c:pt>
                <c:pt idx="4">
                  <c:v>20</c:v>
                </c:pt>
                <c:pt idx="5">
                  <c:v>21</c:v>
                </c:pt>
                <c:pt idx="6">
                  <c:v>22</c:v>
                </c:pt>
                <c:pt idx="7">
                  <c:v>23</c:v>
                </c:pt>
              </c:numCache>
            </c:numRef>
          </c:cat>
          <c:val>
            <c:numRef>
              <c:f>'Figure-5'!$C$52:$C$59</c:f>
              <c:numCache>
                <c:formatCode>General</c:formatCode>
                <c:ptCount val="8"/>
                <c:pt idx="0">
                  <c:v>100</c:v>
                </c:pt>
                <c:pt idx="1">
                  <c:v>101.6</c:v>
                </c:pt>
                <c:pt idx="2">
                  <c:v>95.2</c:v>
                </c:pt>
                <c:pt idx="3">
                  <c:v>95.1</c:v>
                </c:pt>
                <c:pt idx="4">
                  <c:v>76.099999999999994</c:v>
                </c:pt>
                <c:pt idx="5">
                  <c:v>76.3</c:v>
                </c:pt>
                <c:pt idx="6">
                  <c:v>85</c:v>
                </c:pt>
                <c:pt idx="7">
                  <c:v>87.4</c:v>
                </c:pt>
              </c:numCache>
            </c:numRef>
          </c:val>
          <c:smooth val="0"/>
        </c:ser>
        <c:ser>
          <c:idx val="1"/>
          <c:order val="1"/>
          <c:tx>
            <c:strRef>
              <c:f>'Figure-5'!$D$3</c:f>
              <c:strCache>
                <c:ptCount val="1"/>
                <c:pt idx="0">
                  <c:v>Urbain</c:v>
                </c:pt>
              </c:strCache>
            </c:strRef>
          </c:tx>
          <c:spPr>
            <a:ln w="28575" cap="rnd">
              <a:solidFill>
                <a:schemeClr val="accent1"/>
              </a:solidFill>
              <a:round/>
            </a:ln>
            <a:effectLst/>
          </c:spPr>
          <c:marker>
            <c:symbol val="none"/>
          </c:marker>
          <c:cat>
            <c:numRef>
              <c:f>'Figure-5'!$A$52:$A$59</c:f>
              <c:numCache>
                <c:formatCode>General</c:formatCode>
                <c:ptCount val="8"/>
                <c:pt idx="0">
                  <c:v>16</c:v>
                </c:pt>
                <c:pt idx="1">
                  <c:v>17</c:v>
                </c:pt>
                <c:pt idx="2">
                  <c:v>18</c:v>
                </c:pt>
                <c:pt idx="3">
                  <c:v>19</c:v>
                </c:pt>
                <c:pt idx="4">
                  <c:v>20</c:v>
                </c:pt>
                <c:pt idx="5">
                  <c:v>21</c:v>
                </c:pt>
                <c:pt idx="6">
                  <c:v>22</c:v>
                </c:pt>
                <c:pt idx="7">
                  <c:v>23</c:v>
                </c:pt>
              </c:numCache>
            </c:numRef>
          </c:cat>
          <c:val>
            <c:numRef>
              <c:f>'Figure-5'!$D$52:$D$59</c:f>
              <c:numCache>
                <c:formatCode>General</c:formatCode>
                <c:ptCount val="8"/>
                <c:pt idx="0">
                  <c:v>100</c:v>
                </c:pt>
                <c:pt idx="1">
                  <c:v>100.8</c:v>
                </c:pt>
                <c:pt idx="2">
                  <c:v>95.4</c:v>
                </c:pt>
                <c:pt idx="3">
                  <c:v>95.2</c:v>
                </c:pt>
                <c:pt idx="4">
                  <c:v>76.8</c:v>
                </c:pt>
                <c:pt idx="5">
                  <c:v>77.2</c:v>
                </c:pt>
                <c:pt idx="6">
                  <c:v>85.6</c:v>
                </c:pt>
                <c:pt idx="7">
                  <c:v>86.9</c:v>
                </c:pt>
              </c:numCache>
            </c:numRef>
          </c:val>
          <c:smooth val="0"/>
        </c:ser>
        <c:ser>
          <c:idx val="2"/>
          <c:order val="2"/>
          <c:tx>
            <c:strRef>
              <c:f>'Figure-5'!$E$3</c:f>
              <c:strCache>
                <c:ptCount val="1"/>
                <c:pt idx="0">
                  <c:v>Rural</c:v>
                </c:pt>
              </c:strCache>
            </c:strRef>
          </c:tx>
          <c:spPr>
            <a:ln w="28575" cap="rnd">
              <a:solidFill>
                <a:schemeClr val="accent3"/>
              </a:solidFill>
              <a:round/>
            </a:ln>
            <a:effectLst/>
          </c:spPr>
          <c:marker>
            <c:symbol val="none"/>
          </c:marker>
          <c:cat>
            <c:numRef>
              <c:f>'Figure-5'!$A$52:$A$59</c:f>
              <c:numCache>
                <c:formatCode>General</c:formatCode>
                <c:ptCount val="8"/>
                <c:pt idx="0">
                  <c:v>16</c:v>
                </c:pt>
                <c:pt idx="1">
                  <c:v>17</c:v>
                </c:pt>
                <c:pt idx="2">
                  <c:v>18</c:v>
                </c:pt>
                <c:pt idx="3">
                  <c:v>19</c:v>
                </c:pt>
                <c:pt idx="4">
                  <c:v>20</c:v>
                </c:pt>
                <c:pt idx="5">
                  <c:v>21</c:v>
                </c:pt>
                <c:pt idx="6">
                  <c:v>22</c:v>
                </c:pt>
                <c:pt idx="7">
                  <c:v>23</c:v>
                </c:pt>
              </c:numCache>
            </c:numRef>
          </c:cat>
          <c:val>
            <c:numRef>
              <c:f>'Figure-5'!$E$52:$E$59</c:f>
              <c:numCache>
                <c:formatCode>General</c:formatCode>
                <c:ptCount val="8"/>
                <c:pt idx="0">
                  <c:v>100</c:v>
                </c:pt>
                <c:pt idx="1">
                  <c:v>104</c:v>
                </c:pt>
                <c:pt idx="2">
                  <c:v>94.5</c:v>
                </c:pt>
                <c:pt idx="3">
                  <c:v>94.6</c:v>
                </c:pt>
                <c:pt idx="4">
                  <c:v>73.900000000000006</c:v>
                </c:pt>
                <c:pt idx="5">
                  <c:v>73.5</c:v>
                </c:pt>
                <c:pt idx="6">
                  <c:v>83.2</c:v>
                </c:pt>
                <c:pt idx="7">
                  <c:v>89.1</c:v>
                </c:pt>
              </c:numCache>
            </c:numRef>
          </c:val>
          <c:smooth val="0"/>
        </c:ser>
        <c:dLbls>
          <c:showLegendKey val="0"/>
          <c:showVal val="0"/>
          <c:showCatName val="0"/>
          <c:showSerName val="0"/>
          <c:showPercent val="0"/>
          <c:showBubbleSize val="0"/>
        </c:dLbls>
        <c:smooth val="0"/>
        <c:axId val="677118240"/>
        <c:axId val="677106272"/>
      </c:lineChart>
      <c:catAx>
        <c:axId val="6771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06272"/>
        <c:crosses val="autoZero"/>
        <c:auto val="1"/>
        <c:lblAlgn val="ctr"/>
        <c:lblOffset val="100"/>
        <c:noMultiLvlLbl val="0"/>
      </c:catAx>
      <c:valAx>
        <c:axId val="677106272"/>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77118240"/>
        <c:crosses val="autoZero"/>
        <c:crossBetween val="between"/>
      </c:valAx>
      <c:spPr>
        <a:noFill/>
        <a:ln>
          <a:noFill/>
        </a:ln>
        <a:effectLst/>
      </c:spPr>
    </c:plotArea>
    <c:legend>
      <c:legendPos val="b"/>
      <c:layout>
        <c:manualLayout>
          <c:xMode val="edge"/>
          <c:yMode val="edge"/>
          <c:x val="0.58824524368890019"/>
          <c:y val="0.17589331203515338"/>
          <c:w val="0.35654200066332836"/>
          <c:h val="0.23857917074948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740832</xdr:colOff>
      <xdr:row>16</xdr:row>
      <xdr:rowOff>11817</xdr:rowOff>
    </xdr:from>
    <xdr:to>
      <xdr:col>14</xdr:col>
      <xdr:colOff>317499</xdr:colOff>
      <xdr:row>32</xdr:row>
      <xdr:rowOff>105834</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15</xdr:row>
      <xdr:rowOff>190148</xdr:rowOff>
    </xdr:from>
    <xdr:to>
      <xdr:col>21</xdr:col>
      <xdr:colOff>52916</xdr:colOff>
      <xdr:row>32</xdr:row>
      <xdr:rowOff>70557</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639762</xdr:colOff>
      <xdr:row>17</xdr:row>
      <xdr:rowOff>80962</xdr:rowOff>
    </xdr:from>
    <xdr:to>
      <xdr:col>10</xdr:col>
      <xdr:colOff>152400</xdr:colOff>
      <xdr:row>32</xdr:row>
      <xdr:rowOff>38100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190500</xdr:colOff>
      <xdr:row>17</xdr:row>
      <xdr:rowOff>88900</xdr:rowOff>
    </xdr:from>
    <xdr:to>
      <xdr:col>14</xdr:col>
      <xdr:colOff>465138</xdr:colOff>
      <xdr:row>32</xdr:row>
      <xdr:rowOff>46038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508000</xdr:colOff>
      <xdr:row>17</xdr:row>
      <xdr:rowOff>101600</xdr:rowOff>
    </xdr:from>
    <xdr:to>
      <xdr:col>19</xdr:col>
      <xdr:colOff>20638</xdr:colOff>
      <xdr:row>32</xdr:row>
      <xdr:rowOff>58738</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635001</xdr:colOff>
      <xdr:row>31</xdr:row>
      <xdr:rowOff>186764</xdr:rowOff>
    </xdr:from>
    <xdr:to>
      <xdr:col>10</xdr:col>
      <xdr:colOff>143903</xdr:colOff>
      <xdr:row>46</xdr:row>
      <xdr:rowOff>147637</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194236</xdr:colOff>
      <xdr:row>32</xdr:row>
      <xdr:rowOff>12699</xdr:rowOff>
    </xdr:from>
    <xdr:to>
      <xdr:col>14</xdr:col>
      <xdr:colOff>468874</xdr:colOff>
      <xdr:row>46</xdr:row>
      <xdr:rowOff>160337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485588</xdr:colOff>
      <xdr:row>32</xdr:row>
      <xdr:rowOff>37352</xdr:rowOff>
    </xdr:from>
    <xdr:to>
      <xdr:col>18</xdr:col>
      <xdr:colOff>760227</xdr:colOff>
      <xdr:row>46</xdr:row>
      <xdr:rowOff>184990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48</xdr:row>
      <xdr:rowOff>0</xdr:rowOff>
    </xdr:from>
    <xdr:to>
      <xdr:col>10</xdr:col>
      <xdr:colOff>274638</xdr:colOff>
      <xdr:row>62</xdr:row>
      <xdr:rowOff>147638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324971</xdr:colOff>
      <xdr:row>48</xdr:row>
      <xdr:rowOff>12700</xdr:rowOff>
    </xdr:from>
    <xdr:to>
      <xdr:col>14</xdr:col>
      <xdr:colOff>599609</xdr:colOff>
      <xdr:row>62</xdr:row>
      <xdr:rowOff>160338</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616323</xdr:colOff>
      <xdr:row>48</xdr:row>
      <xdr:rowOff>37353</xdr:rowOff>
    </xdr:from>
    <xdr:to>
      <xdr:col>19</xdr:col>
      <xdr:colOff>125226</xdr:colOff>
      <xdr:row>62</xdr:row>
      <xdr:rowOff>184991</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64</xdr:row>
      <xdr:rowOff>0</xdr:rowOff>
    </xdr:from>
    <xdr:to>
      <xdr:col>10</xdr:col>
      <xdr:colOff>274638</xdr:colOff>
      <xdr:row>78</xdr:row>
      <xdr:rowOff>147638</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324971</xdr:colOff>
      <xdr:row>64</xdr:row>
      <xdr:rowOff>12700</xdr:rowOff>
    </xdr:from>
    <xdr:to>
      <xdr:col>14</xdr:col>
      <xdr:colOff>599609</xdr:colOff>
      <xdr:row>78</xdr:row>
      <xdr:rowOff>160338</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616323</xdr:colOff>
      <xdr:row>64</xdr:row>
      <xdr:rowOff>37353</xdr:rowOff>
    </xdr:from>
    <xdr:to>
      <xdr:col>19</xdr:col>
      <xdr:colOff>125226</xdr:colOff>
      <xdr:row>78</xdr:row>
      <xdr:rowOff>184991</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728383</xdr:colOff>
      <xdr:row>79</xdr:row>
      <xdr:rowOff>18677</xdr:rowOff>
    </xdr:from>
    <xdr:to>
      <xdr:col>10</xdr:col>
      <xdr:colOff>237286</xdr:colOff>
      <xdr:row>93</xdr:row>
      <xdr:rowOff>166315</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5</xdr:col>
      <xdr:colOff>0</xdr:colOff>
      <xdr:row>2</xdr:row>
      <xdr:rowOff>0</xdr:rowOff>
    </xdr:from>
    <xdr:ext cx="5486400" cy="27432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5</xdr:col>
      <xdr:colOff>0</xdr:colOff>
      <xdr:row>24</xdr:row>
      <xdr:rowOff>0</xdr:rowOff>
    </xdr:from>
    <xdr:ext cx="5486400" cy="2743200"/>
    <xdr:pic>
      <xdr:nvPicPr>
        <xdr:cNvPr id="3" name="Picture 2"/>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5</xdr:col>
      <xdr:colOff>0</xdr:colOff>
      <xdr:row>49</xdr:row>
      <xdr:rowOff>0</xdr:rowOff>
    </xdr:from>
    <xdr:ext cx="5486400" cy="2743200"/>
    <xdr:pic>
      <xdr:nvPicPr>
        <xdr:cNvPr id="4" name="Picture 3"/>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0</xdr:colOff>
      <xdr:row>2</xdr:row>
      <xdr:rowOff>0</xdr:rowOff>
    </xdr:from>
    <xdr:ext cx="5486400" cy="2743200"/>
    <xdr:pic>
      <xdr:nvPicPr>
        <xdr:cNvPr id="2" name="Picture 1"/>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5</xdr:col>
      <xdr:colOff>0</xdr:colOff>
      <xdr:row>24</xdr:row>
      <xdr:rowOff>0</xdr:rowOff>
    </xdr:from>
    <xdr:ext cx="5486400" cy="2743200"/>
    <xdr:pic>
      <xdr:nvPicPr>
        <xdr:cNvPr id="3" name="Picture 2"/>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5</xdr:col>
      <xdr:colOff>0</xdr:colOff>
      <xdr:row>49</xdr:row>
      <xdr:rowOff>0</xdr:rowOff>
    </xdr:from>
    <xdr:ext cx="5486400" cy="2743200"/>
    <xdr:pic>
      <xdr:nvPicPr>
        <xdr:cNvPr id="4" name="Picture 3"/>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5993B"/>
  </sheetPr>
  <dimension ref="A1:A27"/>
  <sheetViews>
    <sheetView workbookViewId="0">
      <selection activeCell="A14" sqref="A14"/>
    </sheetView>
  </sheetViews>
  <sheetFormatPr baseColWidth="10" defaultRowHeight="15" x14ac:dyDescent="0.25"/>
  <cols>
    <col min="1" max="1" width="75.7109375" customWidth="1"/>
  </cols>
  <sheetData>
    <row r="1" spans="1:1" x14ac:dyDescent="0.25">
      <c r="A1" s="1" t="s">
        <v>137</v>
      </c>
    </row>
    <row r="2" spans="1:1" x14ac:dyDescent="0.25">
      <c r="A2" s="1" t="s">
        <v>138</v>
      </c>
    </row>
    <row r="3" spans="1:1" x14ac:dyDescent="0.25">
      <c r="A3" t="s">
        <v>139</v>
      </c>
    </row>
    <row r="4" spans="1:1" x14ac:dyDescent="0.25">
      <c r="A4" t="s">
        <v>58</v>
      </c>
    </row>
    <row r="5" spans="1:1" x14ac:dyDescent="0.25">
      <c r="A5" s="1" t="s">
        <v>140</v>
      </c>
    </row>
    <row r="6" spans="1:1" x14ac:dyDescent="0.25">
      <c r="A6" t="s">
        <v>141</v>
      </c>
    </row>
    <row r="7" spans="1:1" x14ac:dyDescent="0.25">
      <c r="A7" t="s">
        <v>142</v>
      </c>
    </row>
    <row r="8" spans="1:1" x14ac:dyDescent="0.25">
      <c r="A8" t="s">
        <v>143</v>
      </c>
    </row>
    <row r="9" spans="1:1" x14ac:dyDescent="0.25">
      <c r="A9" s="1" t="s">
        <v>144</v>
      </c>
    </row>
    <row r="10" spans="1:1" x14ac:dyDescent="0.25">
      <c r="A10" t="s">
        <v>2</v>
      </c>
    </row>
    <row r="11" spans="1:1" x14ac:dyDescent="0.25">
      <c r="A11" s="1" t="s">
        <v>145</v>
      </c>
    </row>
    <row r="12" spans="1:1" x14ac:dyDescent="0.25">
      <c r="A12" s="2" t="str">
        <f>HYPERLINK("#'Figure-1'!A1", "Figure-1 Nombre de crimes et délits enregistrés par la police et la gendarmerie nationales en 2023")</f>
        <v>Figure-1 Nombre de crimes et délits enregistrés par la police et la gendarmerie nationales en 2023</v>
      </c>
    </row>
    <row r="13" spans="1:1" x14ac:dyDescent="0.25">
      <c r="A13" s="2" t="str">
        <f>HYPERLINK("#'Figure-2'!A1", "Figure-2 Répartition de la population et des crimes et délits enregistrés par la police et la gendarmerie entre les communes en 2023")</f>
        <v>Figure-2 Répartition de la population et des crimes et délits enregistrés par la police et la gendarmerie entre les communes en 2023</v>
      </c>
    </row>
    <row r="14" spans="1:1" x14ac:dyDescent="0.25">
      <c r="A14" s="2" t="str">
        <f>HYPERLINK("#'Figure-3'!A1", "Figure-3 Répartition des communes et des faits de délinquance selon le nombre de crimes et délits enregistrés par commune en 2023")</f>
        <v>Figure-3 Répartition des communes et des faits de délinquance selon le nombre de crimes et délits enregistrés par commune en 2023</v>
      </c>
    </row>
    <row r="15" spans="1:1" x14ac:dyDescent="0.25">
      <c r="A15" s="2" t="str">
        <f>HYPERLINK("#'Figure-4'!A1", "Figure-4 Délinquance enregistrée pour mille habitants (ou logements) en milieu rural et urbain, moyenne 2016-2023")</f>
        <v>Figure-4 Délinquance enregistrée pour mille habitants (ou logements) en milieu rural et urbain, moyenne 2016-2023</v>
      </c>
    </row>
    <row r="16" spans="1:1" x14ac:dyDescent="0.25">
      <c r="A16" s="2" t="str">
        <f>HYPERLINK("#'Figure-5'!A1", "Figure-5 Evolutions comparées de la délinquance enregistrée en milieu rural et urbain sur la période 2016-2023 (base 100 en 2016)")</f>
        <v>Figure-5 Evolutions comparées de la délinquance enregistrée en milieu rural et urbain sur la période 2016-2023 (base 100 en 2016)</v>
      </c>
    </row>
    <row r="17" spans="1:1" x14ac:dyDescent="0.25">
      <c r="A17" s="2" t="str">
        <f>HYPERLINK("#'Données complémentaires- 1'!A1", "Données complémentaires- Evolutions comparées de la délinquance enregistrée en milieu rural et urbain sur la période 2016-2023 (base 100 en 2016)")</f>
        <v>Données complémentaires- Evolutions comparées de la délinquance enregistrée en milieu rural et urbain sur la période 2016-2023 (base 100 en 2016)</v>
      </c>
    </row>
    <row r="18" spans="1:1" x14ac:dyDescent="0.25">
      <c r="A18" s="2" t="str">
        <f>HYPERLINK("#'Figure E1-1'!A1", "Figure E1-1 Répartition des communes et des faits de délinquance diffusés dans la base communale en 2023")</f>
        <v>Figure E1-1 Répartition des communes et des faits de délinquance diffusés dans la base communale en 2023</v>
      </c>
    </row>
    <row r="19" spans="1:1" x14ac:dyDescent="0.25">
      <c r="A19" s="2" t="str">
        <f>HYPERLINK("#'Figure-6'!A1", "Figure-6 Caractéristiques des communes figurant parmi les 1 % de communes enregistrant le plus de faits de délinquance en 2023")</f>
        <v>Figure-6 Caractéristiques des communes figurant parmi les 1 % de communes enregistrant le plus de faits de délinquance en 2023</v>
      </c>
    </row>
    <row r="20" spans="1:1" x14ac:dyDescent="0.25">
      <c r="A20" s="2" t="str">
        <f>HYPERLINK("#'Figure-7'!A1", "Figure-7 Typologie des communes parmi les 1% enregistrant le plus d'actes de délinquance entre 2016 et 2023")</f>
        <v>Figure-7 Typologie des communes parmi les 1% enregistrant le plus d'actes de délinquance entre 2016 et 2023</v>
      </c>
    </row>
    <row r="21" spans="1:1" x14ac:dyDescent="0.25">
      <c r="A21" s="2" t="str">
        <f>HYPERLINK("#'Données complémentaires- 2'!A1", "Données complémentaires- Délinquance enregistrée en 2023 en fonction de la taille des communes (nombre)")</f>
        <v>Données complémentaires- Délinquance enregistrée en 2023 en fonction de la taille des communes (nombre)</v>
      </c>
    </row>
    <row r="22" spans="1:1" x14ac:dyDescent="0.25">
      <c r="A22" s="2" t="str">
        <f>HYPERLINK("#'Données complémentaires- 3'!A1", "Données complémentaires- Délinquance enregistrée en 2023 en fonction de la typologie des communes (rurale-urbaine)")</f>
        <v>Données complémentaires- Délinquance enregistrée en 2023 en fonction de la typologie des communes (rurale-urbaine)</v>
      </c>
    </row>
    <row r="25" spans="1:1" x14ac:dyDescent="0.25">
      <c r="A25" s="1" t="s">
        <v>146</v>
      </c>
    </row>
    <row r="26" spans="1:1" x14ac:dyDescent="0.25">
      <c r="A26" t="s">
        <v>147</v>
      </c>
    </row>
    <row r="27" spans="1:1" x14ac:dyDescent="0.25">
      <c r="A27" t="s">
        <v>148</v>
      </c>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heetViews>
  <sheetFormatPr baseColWidth="10" defaultRowHeight="15" x14ac:dyDescent="0.25"/>
  <cols>
    <col min="1" max="1" width="25.7109375" customWidth="1"/>
    <col min="2" max="3" width="10.7109375" customWidth="1"/>
    <col min="7" max="8" width="10.7109375" customWidth="1"/>
  </cols>
  <sheetData>
    <row r="1" spans="1:9" ht="15.75" x14ac:dyDescent="0.25">
      <c r="A1" s="3" t="s">
        <v>101</v>
      </c>
    </row>
    <row r="3" spans="1:9" x14ac:dyDescent="0.25">
      <c r="A3" t="s">
        <v>102</v>
      </c>
    </row>
    <row r="4" spans="1:9" x14ac:dyDescent="0.25">
      <c r="A4" s="4"/>
      <c r="B4" s="9" t="s">
        <v>103</v>
      </c>
      <c r="C4" s="9"/>
      <c r="D4" s="4"/>
    </row>
    <row r="5" spans="1:9" ht="30" x14ac:dyDescent="0.25">
      <c r="A5" s="4" t="s">
        <v>58</v>
      </c>
      <c r="B5" s="4" t="s">
        <v>104</v>
      </c>
      <c r="C5" s="4" t="s">
        <v>2</v>
      </c>
      <c r="D5" s="4" t="s">
        <v>105</v>
      </c>
    </row>
    <row r="6" spans="1:9" x14ac:dyDescent="0.25">
      <c r="A6" s="8" t="s">
        <v>72</v>
      </c>
      <c r="B6">
        <v>61.7</v>
      </c>
      <c r="C6">
        <v>2.2999999999999998</v>
      </c>
      <c r="D6">
        <v>44.8</v>
      </c>
    </row>
    <row r="7" spans="1:9" ht="30" x14ac:dyDescent="0.25">
      <c r="A7" s="8" t="s">
        <v>73</v>
      </c>
      <c r="B7">
        <v>31.6</v>
      </c>
      <c r="C7">
        <v>1.6</v>
      </c>
      <c r="D7">
        <v>34.5</v>
      </c>
    </row>
    <row r="8" spans="1:9" x14ac:dyDescent="0.25">
      <c r="A8" s="8" t="s">
        <v>75</v>
      </c>
      <c r="B8">
        <v>2.4</v>
      </c>
      <c r="C8">
        <v>2.6</v>
      </c>
      <c r="D8">
        <v>1.6</v>
      </c>
    </row>
    <row r="9" spans="1:9" x14ac:dyDescent="0.25">
      <c r="A9" s="8" t="s">
        <v>74</v>
      </c>
      <c r="B9">
        <v>3.4</v>
      </c>
      <c r="C9">
        <v>5.6</v>
      </c>
      <c r="D9">
        <v>1</v>
      </c>
    </row>
    <row r="10" spans="1:9" x14ac:dyDescent="0.25">
      <c r="A10" s="8" t="s">
        <v>76</v>
      </c>
      <c r="B10">
        <v>0.7</v>
      </c>
      <c r="C10">
        <v>14.6</v>
      </c>
      <c r="D10">
        <v>0.1</v>
      </c>
    </row>
    <row r="11" spans="1:9" x14ac:dyDescent="0.25">
      <c r="A11" s="8" t="s">
        <v>77</v>
      </c>
      <c r="B11">
        <v>0.3</v>
      </c>
      <c r="C11">
        <v>52.5</v>
      </c>
      <c r="D11">
        <v>0</v>
      </c>
    </row>
    <row r="12" spans="1:9" ht="30" x14ac:dyDescent="0.25">
      <c r="A12" s="8" t="s">
        <v>78</v>
      </c>
      <c r="B12">
        <v>0</v>
      </c>
      <c r="C12">
        <v>20.8</v>
      </c>
      <c r="D12">
        <v>0</v>
      </c>
    </row>
    <row r="13" spans="1:9" x14ac:dyDescent="0.25">
      <c r="A13" s="5"/>
      <c r="B13" s="5"/>
      <c r="C13" s="5"/>
      <c r="D13" s="5"/>
    </row>
    <row r="14" spans="1:9" x14ac:dyDescent="0.25">
      <c r="A14" t="s">
        <v>106</v>
      </c>
    </row>
    <row r="15" spans="1:9" x14ac:dyDescent="0.25">
      <c r="A15" s="4"/>
      <c r="B15" s="9" t="s">
        <v>103</v>
      </c>
      <c r="C15" s="9"/>
      <c r="D15" s="4"/>
      <c r="F15" s="4"/>
      <c r="G15" s="9" t="s">
        <v>103</v>
      </c>
      <c r="H15" s="9"/>
      <c r="I15" s="4"/>
    </row>
    <row r="16" spans="1:9" ht="30" x14ac:dyDescent="0.25">
      <c r="A16" s="4" t="s">
        <v>58</v>
      </c>
      <c r="B16" s="4" t="s">
        <v>104</v>
      </c>
      <c r="C16" s="4" t="s">
        <v>2</v>
      </c>
      <c r="D16" s="4" t="s">
        <v>105</v>
      </c>
      <c r="F16" s="4" t="s">
        <v>58</v>
      </c>
      <c r="G16" s="4" t="s">
        <v>104</v>
      </c>
      <c r="H16" s="4" t="s">
        <v>2</v>
      </c>
      <c r="I16" s="4" t="s">
        <v>105</v>
      </c>
    </row>
    <row r="17" spans="1:9" ht="30" x14ac:dyDescent="0.25">
      <c r="A17" s="8" t="s">
        <v>107</v>
      </c>
      <c r="B17">
        <v>0.2</v>
      </c>
      <c r="C17">
        <v>78.2</v>
      </c>
      <c r="D17">
        <v>0</v>
      </c>
      <c r="F17" s="8" t="s">
        <v>116</v>
      </c>
      <c r="G17">
        <v>37</v>
      </c>
      <c r="H17">
        <v>4.5</v>
      </c>
      <c r="I17">
        <v>14</v>
      </c>
    </row>
    <row r="18" spans="1:9" ht="45" x14ac:dyDescent="0.25">
      <c r="A18" s="8" t="s">
        <v>108</v>
      </c>
      <c r="B18">
        <v>0</v>
      </c>
      <c r="C18">
        <v>5.7</v>
      </c>
      <c r="D18">
        <v>0</v>
      </c>
      <c r="F18" s="8" t="s">
        <v>117</v>
      </c>
      <c r="G18">
        <v>58.3</v>
      </c>
      <c r="H18">
        <v>13.7</v>
      </c>
      <c r="I18">
        <v>7.3</v>
      </c>
    </row>
    <row r="19" spans="1:9" ht="45" x14ac:dyDescent="0.25">
      <c r="A19" s="8" t="s">
        <v>109</v>
      </c>
      <c r="B19">
        <v>0.5</v>
      </c>
      <c r="C19">
        <v>3.6</v>
      </c>
      <c r="D19">
        <v>0.2</v>
      </c>
      <c r="F19" s="8" t="s">
        <v>118</v>
      </c>
      <c r="G19">
        <v>4.5</v>
      </c>
      <c r="H19">
        <v>3.6</v>
      </c>
      <c r="I19">
        <v>2.1</v>
      </c>
    </row>
    <row r="20" spans="1:9" ht="45" x14ac:dyDescent="0.25">
      <c r="A20" s="8" t="s">
        <v>110</v>
      </c>
      <c r="B20">
        <v>3</v>
      </c>
      <c r="C20">
        <v>2.2999999999999998</v>
      </c>
      <c r="D20">
        <v>2.2999999999999998</v>
      </c>
      <c r="F20" s="8" t="s">
        <v>119</v>
      </c>
      <c r="G20">
        <v>0.2</v>
      </c>
      <c r="H20">
        <v>78.2</v>
      </c>
      <c r="I20">
        <v>0</v>
      </c>
    </row>
    <row r="21" spans="1:9" ht="45" x14ac:dyDescent="0.25">
      <c r="A21" s="8" t="s">
        <v>111</v>
      </c>
      <c r="B21">
        <v>14.3</v>
      </c>
      <c r="C21">
        <v>2.2999999999999998</v>
      </c>
      <c r="D21">
        <v>10.5</v>
      </c>
      <c r="F21" s="5"/>
      <c r="G21" s="5"/>
      <c r="H21" s="5"/>
      <c r="I21" s="5"/>
    </row>
    <row r="22" spans="1:9" ht="45" x14ac:dyDescent="0.25">
      <c r="A22" s="8" t="s">
        <v>112</v>
      </c>
      <c r="B22">
        <v>12.1</v>
      </c>
      <c r="C22">
        <v>1.8</v>
      </c>
      <c r="D22">
        <v>11.2</v>
      </c>
    </row>
    <row r="23" spans="1:9" ht="45" x14ac:dyDescent="0.25">
      <c r="A23" s="8" t="s">
        <v>113</v>
      </c>
      <c r="B23">
        <v>7.6</v>
      </c>
      <c r="C23">
        <v>1</v>
      </c>
      <c r="D23">
        <v>13.5</v>
      </c>
    </row>
    <row r="24" spans="1:9" ht="45" x14ac:dyDescent="0.25">
      <c r="A24" s="8" t="s">
        <v>114</v>
      </c>
      <c r="B24">
        <v>30.3</v>
      </c>
      <c r="C24">
        <v>3.9</v>
      </c>
      <c r="D24">
        <v>13.3</v>
      </c>
    </row>
    <row r="25" spans="1:9" ht="30" x14ac:dyDescent="0.25">
      <c r="A25" s="8" t="s">
        <v>115</v>
      </c>
      <c r="B25">
        <v>32.1</v>
      </c>
      <c r="C25">
        <v>1.2</v>
      </c>
      <c r="D25">
        <v>44.4</v>
      </c>
    </row>
    <row r="26" spans="1:9" x14ac:dyDescent="0.25">
      <c r="A26" s="6" t="s">
        <v>120</v>
      </c>
      <c r="B26" s="5"/>
      <c r="C26" s="5"/>
      <c r="D26" s="5"/>
    </row>
    <row r="27" spans="1:9" x14ac:dyDescent="0.25">
      <c r="A27" s="7" t="s">
        <v>121</v>
      </c>
    </row>
    <row r="28" spans="1:9" x14ac:dyDescent="0.25">
      <c r="A28" s="7" t="s">
        <v>26</v>
      </c>
    </row>
    <row r="29" spans="1:9" x14ac:dyDescent="0.25">
      <c r="A29" s="7" t="s">
        <v>68</v>
      </c>
    </row>
  </sheetData>
  <mergeCells count="3">
    <mergeCell ref="B4:C4"/>
    <mergeCell ref="B15:C15"/>
    <mergeCell ref="G15:H15"/>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heetViews>
  <sheetFormatPr baseColWidth="10" defaultRowHeight="15" x14ac:dyDescent="0.25"/>
  <cols>
    <col min="1" max="2" width="25.7109375" customWidth="1"/>
  </cols>
  <sheetData>
    <row r="1" spans="1:4" ht="15.75" x14ac:dyDescent="0.25">
      <c r="A1" s="3" t="s">
        <v>132</v>
      </c>
    </row>
    <row r="3" spans="1:4" ht="45" x14ac:dyDescent="0.25">
      <c r="A3" s="4" t="s">
        <v>28</v>
      </c>
      <c r="B3" s="4" t="s">
        <v>122</v>
      </c>
      <c r="C3" s="4" t="s">
        <v>123</v>
      </c>
      <c r="D3" s="4" t="s">
        <v>124</v>
      </c>
    </row>
    <row r="4" spans="1:4" ht="60" x14ac:dyDescent="0.25">
      <c r="A4" s="8" t="s">
        <v>6</v>
      </c>
      <c r="B4" s="8" t="s">
        <v>125</v>
      </c>
      <c r="C4">
        <v>17400</v>
      </c>
      <c r="D4">
        <v>2</v>
      </c>
    </row>
    <row r="5" spans="1:4" ht="60" x14ac:dyDescent="0.25">
      <c r="A5" s="8" t="s">
        <v>6</v>
      </c>
      <c r="B5" s="8" t="s">
        <v>126</v>
      </c>
      <c r="C5">
        <v>13300</v>
      </c>
      <c r="D5">
        <v>2.1</v>
      </c>
    </row>
    <row r="6" spans="1:4" ht="60" x14ac:dyDescent="0.25">
      <c r="A6" s="8" t="s">
        <v>6</v>
      </c>
      <c r="B6" s="8" t="s">
        <v>127</v>
      </c>
      <c r="C6">
        <v>24800</v>
      </c>
      <c r="D6">
        <v>2.5</v>
      </c>
    </row>
    <row r="7" spans="1:4" ht="60" x14ac:dyDescent="0.25">
      <c r="A7" s="8" t="s">
        <v>6</v>
      </c>
      <c r="B7" s="8" t="s">
        <v>128</v>
      </c>
      <c r="C7">
        <v>25200</v>
      </c>
      <c r="D7">
        <v>3</v>
      </c>
    </row>
    <row r="8" spans="1:4" ht="60" x14ac:dyDescent="0.25">
      <c r="A8" s="8" t="s">
        <v>6</v>
      </c>
      <c r="B8" s="8" t="s">
        <v>129</v>
      </c>
      <c r="C8">
        <v>26000</v>
      </c>
      <c r="D8">
        <v>3.5</v>
      </c>
    </row>
    <row r="9" spans="1:4" ht="60" x14ac:dyDescent="0.25">
      <c r="A9" s="8" t="s">
        <v>6</v>
      </c>
      <c r="B9" s="8" t="s">
        <v>130</v>
      </c>
      <c r="C9">
        <v>67800</v>
      </c>
      <c r="D9">
        <v>4.0999999999999996</v>
      </c>
    </row>
    <row r="10" spans="1:4" ht="60" x14ac:dyDescent="0.25">
      <c r="A10" s="8" t="s">
        <v>6</v>
      </c>
      <c r="B10" s="8" t="s">
        <v>131</v>
      </c>
      <c r="C10">
        <v>38100</v>
      </c>
      <c r="D10">
        <v>3.7</v>
      </c>
    </row>
    <row r="11" spans="1:4" ht="45" x14ac:dyDescent="0.25">
      <c r="A11" s="8" t="s">
        <v>8</v>
      </c>
      <c r="B11" s="8" t="s">
        <v>125</v>
      </c>
      <c r="C11">
        <v>7600</v>
      </c>
      <c r="D11">
        <v>0.9</v>
      </c>
    </row>
    <row r="12" spans="1:4" ht="45" x14ac:dyDescent="0.25">
      <c r="A12" s="8" t="s">
        <v>8</v>
      </c>
      <c r="B12" s="8" t="s">
        <v>126</v>
      </c>
      <c r="C12">
        <v>7200</v>
      </c>
      <c r="D12">
        <v>1.1000000000000001</v>
      </c>
    </row>
    <row r="13" spans="1:4" ht="45" x14ac:dyDescent="0.25">
      <c r="A13" s="8" t="s">
        <v>8</v>
      </c>
      <c r="B13" s="8" t="s">
        <v>127</v>
      </c>
      <c r="C13">
        <v>15900</v>
      </c>
      <c r="D13">
        <v>1.6</v>
      </c>
    </row>
    <row r="14" spans="1:4" ht="45" x14ac:dyDescent="0.25">
      <c r="A14" s="8" t="s">
        <v>8</v>
      </c>
      <c r="B14" s="8" t="s">
        <v>128</v>
      </c>
      <c r="C14">
        <v>17800</v>
      </c>
      <c r="D14">
        <v>2.1</v>
      </c>
    </row>
    <row r="15" spans="1:4" ht="45" x14ac:dyDescent="0.25">
      <c r="A15" s="8" t="s">
        <v>8</v>
      </c>
      <c r="B15" s="8" t="s">
        <v>129</v>
      </c>
      <c r="C15">
        <v>20400</v>
      </c>
      <c r="D15">
        <v>2.7</v>
      </c>
    </row>
    <row r="16" spans="1:4" ht="45" x14ac:dyDescent="0.25">
      <c r="A16" s="8" t="s">
        <v>8</v>
      </c>
      <c r="B16" s="8" t="s">
        <v>130</v>
      </c>
      <c r="C16">
        <v>56700</v>
      </c>
      <c r="D16">
        <v>3.4</v>
      </c>
    </row>
    <row r="17" spans="1:4" ht="45" x14ac:dyDescent="0.25">
      <c r="A17" s="8" t="s">
        <v>8</v>
      </c>
      <c r="B17" s="8" t="s">
        <v>131</v>
      </c>
      <c r="C17">
        <v>45800</v>
      </c>
      <c r="D17">
        <v>4.5</v>
      </c>
    </row>
    <row r="18" spans="1:4" x14ac:dyDescent="0.25">
      <c r="A18" s="8" t="s">
        <v>9</v>
      </c>
      <c r="B18" s="8" t="s">
        <v>125</v>
      </c>
      <c r="C18">
        <v>9200</v>
      </c>
      <c r="D18">
        <v>1</v>
      </c>
    </row>
    <row r="19" spans="1:4" x14ac:dyDescent="0.25">
      <c r="A19" s="8" t="s">
        <v>9</v>
      </c>
      <c r="B19" s="8" t="s">
        <v>126</v>
      </c>
      <c r="C19">
        <v>7000</v>
      </c>
      <c r="D19">
        <v>1.1000000000000001</v>
      </c>
    </row>
    <row r="20" spans="1:4" x14ac:dyDescent="0.25">
      <c r="A20" s="8" t="s">
        <v>9</v>
      </c>
      <c r="B20" s="8" t="s">
        <v>127</v>
      </c>
      <c r="C20">
        <v>12500</v>
      </c>
      <c r="D20">
        <v>1.3</v>
      </c>
    </row>
    <row r="21" spans="1:4" x14ac:dyDescent="0.25">
      <c r="A21" s="8" t="s">
        <v>9</v>
      </c>
      <c r="B21" s="8" t="s">
        <v>128</v>
      </c>
      <c r="C21">
        <v>11400</v>
      </c>
      <c r="D21">
        <v>1.4</v>
      </c>
    </row>
    <row r="22" spans="1:4" x14ac:dyDescent="0.25">
      <c r="A22" s="8" t="s">
        <v>9</v>
      </c>
      <c r="B22" s="8" t="s">
        <v>129</v>
      </c>
      <c r="C22">
        <v>11300</v>
      </c>
      <c r="D22">
        <v>1.5</v>
      </c>
    </row>
    <row r="23" spans="1:4" x14ac:dyDescent="0.25">
      <c r="A23" s="8" t="s">
        <v>9</v>
      </c>
      <c r="B23" s="8" t="s">
        <v>130</v>
      </c>
      <c r="C23">
        <v>24700</v>
      </c>
      <c r="D23">
        <v>1.5</v>
      </c>
    </row>
    <row r="24" spans="1:4" x14ac:dyDescent="0.25">
      <c r="A24" s="8" t="s">
        <v>9</v>
      </c>
      <c r="B24" s="8" t="s">
        <v>131</v>
      </c>
      <c r="C24">
        <v>18800</v>
      </c>
      <c r="D24">
        <v>1.8</v>
      </c>
    </row>
    <row r="25" spans="1:4" x14ac:dyDescent="0.25">
      <c r="A25" s="8" t="s">
        <v>10</v>
      </c>
      <c r="B25" s="8" t="s">
        <v>125</v>
      </c>
      <c r="C25">
        <v>100</v>
      </c>
      <c r="D25">
        <v>0</v>
      </c>
    </row>
    <row r="26" spans="1:4" x14ac:dyDescent="0.25">
      <c r="A26" s="8" t="s">
        <v>10</v>
      </c>
      <c r="B26" s="8" t="s">
        <v>126</v>
      </c>
      <c r="C26">
        <v>200</v>
      </c>
      <c r="D26">
        <v>0</v>
      </c>
    </row>
    <row r="27" spans="1:4" x14ac:dyDescent="0.25">
      <c r="A27" s="8" t="s">
        <v>10</v>
      </c>
      <c r="B27" s="8" t="s">
        <v>127</v>
      </c>
      <c r="C27">
        <v>400</v>
      </c>
      <c r="D27">
        <v>0</v>
      </c>
    </row>
    <row r="28" spans="1:4" x14ac:dyDescent="0.25">
      <c r="A28" s="8" t="s">
        <v>10</v>
      </c>
      <c r="B28" s="8" t="s">
        <v>128</v>
      </c>
      <c r="C28">
        <v>600</v>
      </c>
      <c r="D28">
        <v>0.1</v>
      </c>
    </row>
    <row r="29" spans="1:4" x14ac:dyDescent="0.25">
      <c r="A29" s="8" t="s">
        <v>10</v>
      </c>
      <c r="B29" s="8" t="s">
        <v>129</v>
      </c>
      <c r="C29">
        <v>1200</v>
      </c>
      <c r="D29">
        <v>0.2</v>
      </c>
    </row>
    <row r="30" spans="1:4" x14ac:dyDescent="0.25">
      <c r="A30" s="8" t="s">
        <v>10</v>
      </c>
      <c r="B30" s="8" t="s">
        <v>130</v>
      </c>
      <c r="C30">
        <v>3600</v>
      </c>
      <c r="D30">
        <v>0.2</v>
      </c>
    </row>
    <row r="31" spans="1:4" x14ac:dyDescent="0.25">
      <c r="A31" s="8" t="s">
        <v>10</v>
      </c>
      <c r="B31" s="8" t="s">
        <v>131</v>
      </c>
      <c r="C31">
        <v>2600</v>
      </c>
      <c r="D31">
        <v>0.3</v>
      </c>
    </row>
    <row r="32" spans="1:4" x14ac:dyDescent="0.25">
      <c r="A32" s="8" t="s">
        <v>12</v>
      </c>
      <c r="B32" s="8" t="s">
        <v>125</v>
      </c>
      <c r="C32">
        <v>400</v>
      </c>
      <c r="D32">
        <v>0</v>
      </c>
    </row>
    <row r="33" spans="1:4" x14ac:dyDescent="0.25">
      <c r="A33" s="8" t="s">
        <v>12</v>
      </c>
      <c r="B33" s="8" t="s">
        <v>126</v>
      </c>
      <c r="C33">
        <v>500</v>
      </c>
      <c r="D33">
        <v>0.1</v>
      </c>
    </row>
    <row r="34" spans="1:4" x14ac:dyDescent="0.25">
      <c r="A34" s="8" t="s">
        <v>12</v>
      </c>
      <c r="B34" s="8" t="s">
        <v>127</v>
      </c>
      <c r="C34">
        <v>1500</v>
      </c>
      <c r="D34">
        <v>0.1</v>
      </c>
    </row>
    <row r="35" spans="1:4" x14ac:dyDescent="0.25">
      <c r="A35" s="8" t="s">
        <v>12</v>
      </c>
      <c r="B35" s="8" t="s">
        <v>128</v>
      </c>
      <c r="C35">
        <v>2400</v>
      </c>
      <c r="D35">
        <v>0.3</v>
      </c>
    </row>
    <row r="36" spans="1:4" x14ac:dyDescent="0.25">
      <c r="A36" s="8" t="s">
        <v>12</v>
      </c>
      <c r="B36" s="8" t="s">
        <v>129</v>
      </c>
      <c r="C36">
        <v>3700</v>
      </c>
      <c r="D36">
        <v>0.5</v>
      </c>
    </row>
    <row r="37" spans="1:4" x14ac:dyDescent="0.25">
      <c r="A37" s="8" t="s">
        <v>12</v>
      </c>
      <c r="B37" s="8" t="s">
        <v>130</v>
      </c>
      <c r="C37">
        <v>18700</v>
      </c>
      <c r="D37">
        <v>1.1000000000000001</v>
      </c>
    </row>
    <row r="38" spans="1:4" x14ac:dyDescent="0.25">
      <c r="A38" s="8" t="s">
        <v>12</v>
      </c>
      <c r="B38" s="8" t="s">
        <v>131</v>
      </c>
      <c r="C38">
        <v>27400</v>
      </c>
      <c r="D38">
        <v>2.7</v>
      </c>
    </row>
    <row r="39" spans="1:4" ht="30" x14ac:dyDescent="0.25">
      <c r="A39" s="8" t="s">
        <v>13</v>
      </c>
      <c r="B39" s="8" t="s">
        <v>125</v>
      </c>
      <c r="C39">
        <v>23000</v>
      </c>
      <c r="D39">
        <v>2.6</v>
      </c>
    </row>
    <row r="40" spans="1:4" ht="30" x14ac:dyDescent="0.25">
      <c r="A40" s="8" t="s">
        <v>13</v>
      </c>
      <c r="B40" s="8" t="s">
        <v>126</v>
      </c>
      <c r="C40">
        <v>20400</v>
      </c>
      <c r="D40">
        <v>3.2</v>
      </c>
    </row>
    <row r="41" spans="1:4" ht="30" x14ac:dyDescent="0.25">
      <c r="A41" s="8" t="s">
        <v>13</v>
      </c>
      <c r="B41" s="8" t="s">
        <v>127</v>
      </c>
      <c r="C41">
        <v>47000</v>
      </c>
      <c r="D41">
        <v>4.7</v>
      </c>
    </row>
    <row r="42" spans="1:4" ht="30" x14ac:dyDescent="0.25">
      <c r="A42" s="8" t="s">
        <v>13</v>
      </c>
      <c r="B42" s="8" t="s">
        <v>128</v>
      </c>
      <c r="C42">
        <v>50400</v>
      </c>
      <c r="D42">
        <v>6.1</v>
      </c>
    </row>
    <row r="43" spans="1:4" ht="30" x14ac:dyDescent="0.25">
      <c r="A43" s="8" t="s">
        <v>13</v>
      </c>
      <c r="B43" s="8" t="s">
        <v>129</v>
      </c>
      <c r="C43">
        <v>53600</v>
      </c>
      <c r="D43">
        <v>7.2</v>
      </c>
    </row>
    <row r="44" spans="1:4" ht="30" x14ac:dyDescent="0.25">
      <c r="A44" s="8" t="s">
        <v>13</v>
      </c>
      <c r="B44" s="8" t="s">
        <v>130</v>
      </c>
      <c r="C44">
        <v>177000</v>
      </c>
      <c r="D44">
        <v>10.6</v>
      </c>
    </row>
    <row r="45" spans="1:4" ht="30" x14ac:dyDescent="0.25">
      <c r="A45" s="8" t="s">
        <v>13</v>
      </c>
      <c r="B45" s="8" t="s">
        <v>131</v>
      </c>
      <c r="C45">
        <v>271700</v>
      </c>
      <c r="D45">
        <v>26.5</v>
      </c>
    </row>
    <row r="46" spans="1:4" x14ac:dyDescent="0.25">
      <c r="A46" s="8" t="s">
        <v>15</v>
      </c>
      <c r="B46" s="8" t="s">
        <v>125</v>
      </c>
      <c r="C46">
        <v>21200</v>
      </c>
      <c r="D46">
        <v>4.0999999999999996</v>
      </c>
    </row>
    <row r="47" spans="1:4" x14ac:dyDescent="0.25">
      <c r="A47" s="8" t="s">
        <v>15</v>
      </c>
      <c r="B47" s="8" t="s">
        <v>126</v>
      </c>
      <c r="C47">
        <v>16200</v>
      </c>
      <c r="D47">
        <v>4.8</v>
      </c>
    </row>
    <row r="48" spans="1:4" x14ac:dyDescent="0.25">
      <c r="A48" s="8" t="s">
        <v>15</v>
      </c>
      <c r="B48" s="8" t="s">
        <v>127</v>
      </c>
      <c r="C48">
        <v>28700</v>
      </c>
      <c r="D48">
        <v>5.3</v>
      </c>
    </row>
    <row r="49" spans="1:4" x14ac:dyDescent="0.25">
      <c r="A49" s="8" t="s">
        <v>15</v>
      </c>
      <c r="B49" s="8" t="s">
        <v>128</v>
      </c>
      <c r="C49">
        <v>26600</v>
      </c>
      <c r="D49">
        <v>6.1</v>
      </c>
    </row>
    <row r="50" spans="1:4" x14ac:dyDescent="0.25">
      <c r="A50" s="8" t="s">
        <v>15</v>
      </c>
      <c r="B50" s="8" t="s">
        <v>129</v>
      </c>
      <c r="C50">
        <v>24700</v>
      </c>
      <c r="D50">
        <v>6.4</v>
      </c>
    </row>
    <row r="51" spans="1:4" x14ac:dyDescent="0.25">
      <c r="A51" s="8" t="s">
        <v>15</v>
      </c>
      <c r="B51" s="8" t="s">
        <v>130</v>
      </c>
      <c r="C51">
        <v>55300</v>
      </c>
      <c r="D51">
        <v>6.5</v>
      </c>
    </row>
    <row r="52" spans="1:4" x14ac:dyDescent="0.25">
      <c r="A52" s="8" t="s">
        <v>15</v>
      </c>
      <c r="B52" s="8" t="s">
        <v>131</v>
      </c>
      <c r="C52">
        <v>45000</v>
      </c>
      <c r="D52">
        <v>7.4</v>
      </c>
    </row>
    <row r="53" spans="1:4" x14ac:dyDescent="0.25">
      <c r="A53" s="8" t="s">
        <v>16</v>
      </c>
      <c r="B53" s="8" t="s">
        <v>125</v>
      </c>
      <c r="C53">
        <v>9200</v>
      </c>
      <c r="D53">
        <v>1.1000000000000001</v>
      </c>
    </row>
    <row r="54" spans="1:4" x14ac:dyDescent="0.25">
      <c r="A54" s="8" t="s">
        <v>16</v>
      </c>
      <c r="B54" s="8" t="s">
        <v>126</v>
      </c>
      <c r="C54">
        <v>7700</v>
      </c>
      <c r="D54">
        <v>1.2</v>
      </c>
    </row>
    <row r="55" spans="1:4" x14ac:dyDescent="0.25">
      <c r="A55" s="8" t="s">
        <v>16</v>
      </c>
      <c r="B55" s="8" t="s">
        <v>127</v>
      </c>
      <c r="C55">
        <v>15000</v>
      </c>
      <c r="D55">
        <v>1.5</v>
      </c>
    </row>
    <row r="56" spans="1:4" x14ac:dyDescent="0.25">
      <c r="A56" s="8" t="s">
        <v>16</v>
      </c>
      <c r="B56" s="8" t="s">
        <v>128</v>
      </c>
      <c r="C56">
        <v>15300</v>
      </c>
      <c r="D56">
        <v>1.8</v>
      </c>
    </row>
    <row r="57" spans="1:4" x14ac:dyDescent="0.25">
      <c r="A57" s="8" t="s">
        <v>16</v>
      </c>
      <c r="B57" s="8" t="s">
        <v>129</v>
      </c>
      <c r="C57">
        <v>16100</v>
      </c>
      <c r="D57">
        <v>2.2000000000000002</v>
      </c>
    </row>
    <row r="58" spans="1:4" x14ac:dyDescent="0.25">
      <c r="A58" s="8" t="s">
        <v>16</v>
      </c>
      <c r="B58" s="8" t="s">
        <v>130</v>
      </c>
      <c r="C58">
        <v>44000</v>
      </c>
      <c r="D58">
        <v>2.6</v>
      </c>
    </row>
    <row r="59" spans="1:4" x14ac:dyDescent="0.25">
      <c r="A59" s="8" t="s">
        <v>16</v>
      </c>
      <c r="B59" s="8" t="s">
        <v>131</v>
      </c>
      <c r="C59">
        <v>33100</v>
      </c>
      <c r="D59">
        <v>3.2</v>
      </c>
    </row>
    <row r="60" spans="1:4" x14ac:dyDescent="0.25">
      <c r="A60" s="8" t="s">
        <v>18</v>
      </c>
      <c r="B60" s="8" t="s">
        <v>125</v>
      </c>
      <c r="C60">
        <v>10100</v>
      </c>
      <c r="D60">
        <v>1.2</v>
      </c>
    </row>
    <row r="61" spans="1:4" x14ac:dyDescent="0.25">
      <c r="A61" s="8" t="s">
        <v>18</v>
      </c>
      <c r="B61" s="8" t="s">
        <v>126</v>
      </c>
      <c r="C61">
        <v>9600</v>
      </c>
      <c r="D61">
        <v>1.5</v>
      </c>
    </row>
    <row r="62" spans="1:4" x14ac:dyDescent="0.25">
      <c r="A62" s="8" t="s">
        <v>18</v>
      </c>
      <c r="B62" s="8" t="s">
        <v>127</v>
      </c>
      <c r="C62">
        <v>19200</v>
      </c>
      <c r="D62">
        <v>1.9</v>
      </c>
    </row>
    <row r="63" spans="1:4" x14ac:dyDescent="0.25">
      <c r="A63" s="8" t="s">
        <v>18</v>
      </c>
      <c r="B63" s="8" t="s">
        <v>128</v>
      </c>
      <c r="C63">
        <v>22500</v>
      </c>
      <c r="D63">
        <v>2.7</v>
      </c>
    </row>
    <row r="64" spans="1:4" x14ac:dyDescent="0.25">
      <c r="A64" s="8" t="s">
        <v>18</v>
      </c>
      <c r="B64" s="8" t="s">
        <v>129</v>
      </c>
      <c r="C64">
        <v>24000</v>
      </c>
      <c r="D64">
        <v>3.2</v>
      </c>
    </row>
    <row r="65" spans="1:4" x14ac:dyDescent="0.25">
      <c r="A65" s="8" t="s">
        <v>18</v>
      </c>
      <c r="B65" s="8" t="s">
        <v>130</v>
      </c>
      <c r="C65">
        <v>73800</v>
      </c>
      <c r="D65">
        <v>4.4000000000000004</v>
      </c>
    </row>
    <row r="66" spans="1:4" x14ac:dyDescent="0.25">
      <c r="A66" s="8" t="s">
        <v>18</v>
      </c>
      <c r="B66" s="8" t="s">
        <v>131</v>
      </c>
      <c r="C66">
        <v>95500</v>
      </c>
      <c r="D66">
        <v>9.3000000000000007</v>
      </c>
    </row>
    <row r="67" spans="1:4" ht="30" x14ac:dyDescent="0.25">
      <c r="A67" s="8" t="s">
        <v>19</v>
      </c>
      <c r="B67" s="8" t="s">
        <v>125</v>
      </c>
      <c r="C67">
        <v>8800</v>
      </c>
      <c r="D67">
        <v>1</v>
      </c>
    </row>
    <row r="68" spans="1:4" ht="30" x14ac:dyDescent="0.25">
      <c r="A68" s="8" t="s">
        <v>19</v>
      </c>
      <c r="B68" s="8" t="s">
        <v>126</v>
      </c>
      <c r="C68">
        <v>6400</v>
      </c>
      <c r="D68">
        <v>1</v>
      </c>
    </row>
    <row r="69" spans="1:4" ht="30" x14ac:dyDescent="0.25">
      <c r="A69" s="8" t="s">
        <v>19</v>
      </c>
      <c r="B69" s="8" t="s">
        <v>127</v>
      </c>
      <c r="C69">
        <v>12300</v>
      </c>
      <c r="D69">
        <v>1.2</v>
      </c>
    </row>
    <row r="70" spans="1:4" ht="30" x14ac:dyDescent="0.25">
      <c r="A70" s="8" t="s">
        <v>19</v>
      </c>
      <c r="B70" s="8" t="s">
        <v>128</v>
      </c>
      <c r="C70">
        <v>12000</v>
      </c>
      <c r="D70">
        <v>1.4</v>
      </c>
    </row>
    <row r="71" spans="1:4" ht="30" x14ac:dyDescent="0.25">
      <c r="A71" s="8" t="s">
        <v>19</v>
      </c>
      <c r="B71" s="8" t="s">
        <v>129</v>
      </c>
      <c r="C71">
        <v>11000</v>
      </c>
      <c r="D71">
        <v>1.5</v>
      </c>
    </row>
    <row r="72" spans="1:4" ht="30" x14ac:dyDescent="0.25">
      <c r="A72" s="8" t="s">
        <v>19</v>
      </c>
      <c r="B72" s="8" t="s">
        <v>130</v>
      </c>
      <c r="C72">
        <v>26100</v>
      </c>
      <c r="D72">
        <v>1.6</v>
      </c>
    </row>
    <row r="73" spans="1:4" ht="30" x14ac:dyDescent="0.25">
      <c r="A73" s="8" t="s">
        <v>19</v>
      </c>
      <c r="B73" s="8" t="s">
        <v>131</v>
      </c>
      <c r="C73">
        <v>15900</v>
      </c>
      <c r="D73">
        <v>1.6</v>
      </c>
    </row>
    <row r="74" spans="1:4" ht="30" x14ac:dyDescent="0.25">
      <c r="A74" s="8" t="s">
        <v>20</v>
      </c>
      <c r="B74" s="8" t="s">
        <v>125</v>
      </c>
      <c r="C74">
        <v>36500</v>
      </c>
      <c r="D74">
        <v>4.2</v>
      </c>
    </row>
    <row r="75" spans="1:4" ht="30" x14ac:dyDescent="0.25">
      <c r="A75" s="8" t="s">
        <v>20</v>
      </c>
      <c r="B75" s="8" t="s">
        <v>126</v>
      </c>
      <c r="C75">
        <v>30400</v>
      </c>
      <c r="D75">
        <v>4.8</v>
      </c>
    </row>
    <row r="76" spans="1:4" ht="30" x14ac:dyDescent="0.25">
      <c r="A76" s="8" t="s">
        <v>20</v>
      </c>
      <c r="B76" s="8" t="s">
        <v>127</v>
      </c>
      <c r="C76">
        <v>60700</v>
      </c>
      <c r="D76">
        <v>6.1</v>
      </c>
    </row>
    <row r="77" spans="1:4" ht="30" x14ac:dyDescent="0.25">
      <c r="A77" s="8" t="s">
        <v>20</v>
      </c>
      <c r="B77" s="8" t="s">
        <v>128</v>
      </c>
      <c r="C77">
        <v>63400</v>
      </c>
      <c r="D77">
        <v>7.6</v>
      </c>
    </row>
    <row r="78" spans="1:4" ht="30" x14ac:dyDescent="0.25">
      <c r="A78" s="8" t="s">
        <v>20</v>
      </c>
      <c r="B78" s="8" t="s">
        <v>129</v>
      </c>
      <c r="C78">
        <v>68200</v>
      </c>
      <c r="D78">
        <v>9.1999999999999993</v>
      </c>
    </row>
    <row r="79" spans="1:4" ht="30" x14ac:dyDescent="0.25">
      <c r="A79" s="8" t="s">
        <v>20</v>
      </c>
      <c r="B79" s="8" t="s">
        <v>130</v>
      </c>
      <c r="C79">
        <v>174800</v>
      </c>
      <c r="D79">
        <v>10.5</v>
      </c>
    </row>
    <row r="80" spans="1:4" ht="30" x14ac:dyDescent="0.25">
      <c r="A80" s="8" t="s">
        <v>20</v>
      </c>
      <c r="B80" s="8" t="s">
        <v>131</v>
      </c>
      <c r="C80">
        <v>117900</v>
      </c>
      <c r="D80">
        <v>11.5</v>
      </c>
    </row>
    <row r="81" spans="1:4" x14ac:dyDescent="0.25">
      <c r="A81" s="8" t="s">
        <v>21</v>
      </c>
      <c r="B81" s="8" t="s">
        <v>125</v>
      </c>
      <c r="C81">
        <v>1400</v>
      </c>
      <c r="D81">
        <v>0.2</v>
      </c>
    </row>
    <row r="82" spans="1:4" x14ac:dyDescent="0.25">
      <c r="A82" s="8" t="s">
        <v>21</v>
      </c>
      <c r="B82" s="8" t="s">
        <v>126</v>
      </c>
      <c r="C82">
        <v>1300</v>
      </c>
      <c r="D82">
        <v>0.2</v>
      </c>
    </row>
    <row r="83" spans="1:4" x14ac:dyDescent="0.25">
      <c r="A83" s="8" t="s">
        <v>21</v>
      </c>
      <c r="B83" s="8" t="s">
        <v>127</v>
      </c>
      <c r="C83">
        <v>3200</v>
      </c>
      <c r="D83">
        <v>0.3</v>
      </c>
    </row>
    <row r="84" spans="1:4" x14ac:dyDescent="0.25">
      <c r="A84" s="8" t="s">
        <v>21</v>
      </c>
      <c r="B84" s="8" t="s">
        <v>128</v>
      </c>
      <c r="C84">
        <v>3800</v>
      </c>
      <c r="D84">
        <v>0.5</v>
      </c>
    </row>
    <row r="85" spans="1:4" x14ac:dyDescent="0.25">
      <c r="A85" s="8" t="s">
        <v>21</v>
      </c>
      <c r="B85" s="8" t="s">
        <v>129</v>
      </c>
      <c r="C85">
        <v>4300</v>
      </c>
      <c r="D85">
        <v>0.6</v>
      </c>
    </row>
    <row r="86" spans="1:4" x14ac:dyDescent="0.25">
      <c r="A86" s="8" t="s">
        <v>21</v>
      </c>
      <c r="B86" s="8" t="s">
        <v>130</v>
      </c>
      <c r="C86">
        <v>18200</v>
      </c>
      <c r="D86">
        <v>1.1000000000000001</v>
      </c>
    </row>
    <row r="87" spans="1:4" x14ac:dyDescent="0.25">
      <c r="A87" s="8" t="s">
        <v>21</v>
      </c>
      <c r="B87" s="8" t="s">
        <v>131</v>
      </c>
      <c r="C87">
        <v>17000</v>
      </c>
      <c r="D87">
        <v>1.7</v>
      </c>
    </row>
    <row r="88" spans="1:4" x14ac:dyDescent="0.25">
      <c r="A88" s="8" t="s">
        <v>23</v>
      </c>
      <c r="B88" s="8" t="s">
        <v>125</v>
      </c>
      <c r="C88">
        <v>12400</v>
      </c>
      <c r="D88">
        <v>1.4</v>
      </c>
    </row>
    <row r="89" spans="1:4" x14ac:dyDescent="0.25">
      <c r="A89" s="8" t="s">
        <v>23</v>
      </c>
      <c r="B89" s="8" t="s">
        <v>126</v>
      </c>
      <c r="C89">
        <v>10700</v>
      </c>
      <c r="D89">
        <v>1.7</v>
      </c>
    </row>
    <row r="90" spans="1:4" x14ac:dyDescent="0.25">
      <c r="A90" s="8" t="s">
        <v>23</v>
      </c>
      <c r="B90" s="8" t="s">
        <v>127</v>
      </c>
      <c r="C90">
        <v>21400</v>
      </c>
      <c r="D90">
        <v>2.1</v>
      </c>
    </row>
    <row r="91" spans="1:4" x14ac:dyDescent="0.25">
      <c r="A91" s="8" t="s">
        <v>23</v>
      </c>
      <c r="B91" s="8" t="s">
        <v>128</v>
      </c>
      <c r="C91">
        <v>25600</v>
      </c>
      <c r="D91">
        <v>3.1</v>
      </c>
    </row>
    <row r="92" spans="1:4" x14ac:dyDescent="0.25">
      <c r="A92" s="8" t="s">
        <v>23</v>
      </c>
      <c r="B92" s="8" t="s">
        <v>129</v>
      </c>
      <c r="C92">
        <v>30700</v>
      </c>
      <c r="D92">
        <v>4.0999999999999996</v>
      </c>
    </row>
    <row r="93" spans="1:4" x14ac:dyDescent="0.25">
      <c r="A93" s="8" t="s">
        <v>23</v>
      </c>
      <c r="B93" s="8" t="s">
        <v>130</v>
      </c>
      <c r="C93">
        <v>85100</v>
      </c>
      <c r="D93">
        <v>5.0999999999999996</v>
      </c>
    </row>
    <row r="94" spans="1:4" x14ac:dyDescent="0.25">
      <c r="A94" s="8" t="s">
        <v>23</v>
      </c>
      <c r="B94" s="8" t="s">
        <v>131</v>
      </c>
      <c r="C94">
        <v>75000</v>
      </c>
      <c r="D94">
        <v>7.3</v>
      </c>
    </row>
    <row r="95" spans="1:4" x14ac:dyDescent="0.25">
      <c r="A95" s="6" t="s">
        <v>26</v>
      </c>
      <c r="B95" s="5"/>
      <c r="C95" s="5"/>
      <c r="D95" s="5"/>
    </row>
    <row r="96" spans="1:4" x14ac:dyDescent="0.25">
      <c r="A96" s="7" t="s">
        <v>133</v>
      </c>
    </row>
  </sheetData>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heetViews>
  <sheetFormatPr baseColWidth="10" defaultRowHeight="15" x14ac:dyDescent="0.25"/>
  <cols>
    <col min="1" max="2" width="25.7109375" customWidth="1"/>
  </cols>
  <sheetData>
    <row r="1" spans="1:4" ht="15.75" x14ac:dyDescent="0.25">
      <c r="A1" s="3" t="s">
        <v>134</v>
      </c>
    </row>
    <row r="3" spans="1:4" ht="45" x14ac:dyDescent="0.25">
      <c r="A3" s="4" t="s">
        <v>28</v>
      </c>
      <c r="B3" s="4" t="s">
        <v>0</v>
      </c>
      <c r="C3" s="4" t="s">
        <v>123</v>
      </c>
      <c r="D3" s="4" t="s">
        <v>124</v>
      </c>
    </row>
    <row r="4" spans="1:4" ht="60" x14ac:dyDescent="0.25">
      <c r="A4" s="8" t="s">
        <v>6</v>
      </c>
      <c r="B4" s="8" t="s">
        <v>72</v>
      </c>
      <c r="C4">
        <v>97200</v>
      </c>
      <c r="D4">
        <v>3.8</v>
      </c>
    </row>
    <row r="5" spans="1:4" ht="60" x14ac:dyDescent="0.25">
      <c r="A5" s="8" t="s">
        <v>6</v>
      </c>
      <c r="B5" s="8" t="s">
        <v>73</v>
      </c>
      <c r="C5">
        <v>36500</v>
      </c>
      <c r="D5">
        <v>4.0999999999999996</v>
      </c>
    </row>
    <row r="6" spans="1:4" ht="60" x14ac:dyDescent="0.25">
      <c r="A6" s="8" t="s">
        <v>6</v>
      </c>
      <c r="B6" s="8" t="s">
        <v>75</v>
      </c>
      <c r="C6">
        <v>12600</v>
      </c>
      <c r="D6">
        <v>3.1</v>
      </c>
    </row>
    <row r="7" spans="1:4" ht="60" x14ac:dyDescent="0.25">
      <c r="A7" s="8" t="s">
        <v>6</v>
      </c>
      <c r="B7" s="8" t="s">
        <v>74</v>
      </c>
      <c r="C7">
        <v>18600</v>
      </c>
      <c r="D7">
        <v>2.7</v>
      </c>
    </row>
    <row r="8" spans="1:4" ht="60" x14ac:dyDescent="0.25">
      <c r="A8" s="8" t="s">
        <v>6</v>
      </c>
      <c r="B8" s="8" t="s">
        <v>76</v>
      </c>
      <c r="C8">
        <v>24500</v>
      </c>
      <c r="D8">
        <v>2.4</v>
      </c>
    </row>
    <row r="9" spans="1:4" ht="60" x14ac:dyDescent="0.25">
      <c r="A9" s="8" t="s">
        <v>6</v>
      </c>
      <c r="B9" s="8" t="s">
        <v>77</v>
      </c>
      <c r="C9">
        <v>20000</v>
      </c>
      <c r="D9">
        <v>2</v>
      </c>
    </row>
    <row r="10" spans="1:4" ht="60" x14ac:dyDescent="0.25">
      <c r="A10" s="8" t="s">
        <v>6</v>
      </c>
      <c r="B10" s="8" t="s">
        <v>78</v>
      </c>
      <c r="C10">
        <v>3100</v>
      </c>
      <c r="D10">
        <v>1.9</v>
      </c>
    </row>
    <row r="11" spans="1:4" ht="45" x14ac:dyDescent="0.25">
      <c r="A11" s="8" t="s">
        <v>8</v>
      </c>
      <c r="B11" s="8" t="s">
        <v>72</v>
      </c>
      <c r="C11">
        <v>92200</v>
      </c>
      <c r="D11">
        <v>3.6</v>
      </c>
    </row>
    <row r="12" spans="1:4" ht="45" x14ac:dyDescent="0.25">
      <c r="A12" s="8" t="s">
        <v>8</v>
      </c>
      <c r="B12" s="8" t="s">
        <v>73</v>
      </c>
      <c r="C12">
        <v>31600</v>
      </c>
      <c r="D12">
        <v>3.5</v>
      </c>
    </row>
    <row r="13" spans="1:4" ht="45" x14ac:dyDescent="0.25">
      <c r="A13" s="8" t="s">
        <v>8</v>
      </c>
      <c r="B13" s="8" t="s">
        <v>75</v>
      </c>
      <c r="C13">
        <v>9900</v>
      </c>
      <c r="D13">
        <v>2.4</v>
      </c>
    </row>
    <row r="14" spans="1:4" ht="45" x14ac:dyDescent="0.25">
      <c r="A14" s="8" t="s">
        <v>8</v>
      </c>
      <c r="B14" s="8" t="s">
        <v>74</v>
      </c>
      <c r="C14">
        <v>11300</v>
      </c>
      <c r="D14">
        <v>1.6</v>
      </c>
    </row>
    <row r="15" spans="1:4" ht="45" x14ac:dyDescent="0.25">
      <c r="A15" s="8" t="s">
        <v>8</v>
      </c>
      <c r="B15" s="8" t="s">
        <v>76</v>
      </c>
      <c r="C15">
        <v>15500</v>
      </c>
      <c r="D15">
        <v>1.5</v>
      </c>
    </row>
    <row r="16" spans="1:4" ht="45" x14ac:dyDescent="0.25">
      <c r="A16" s="8" t="s">
        <v>8</v>
      </c>
      <c r="B16" s="8" t="s">
        <v>77</v>
      </c>
      <c r="C16">
        <v>9700</v>
      </c>
      <c r="D16">
        <v>1</v>
      </c>
    </row>
    <row r="17" spans="1:4" ht="45" x14ac:dyDescent="0.25">
      <c r="A17" s="8" t="s">
        <v>8</v>
      </c>
      <c r="B17" s="8" t="s">
        <v>78</v>
      </c>
      <c r="C17">
        <v>1400</v>
      </c>
      <c r="D17">
        <v>0.8</v>
      </c>
    </row>
    <row r="18" spans="1:4" x14ac:dyDescent="0.25">
      <c r="A18" s="8" t="s">
        <v>9</v>
      </c>
      <c r="B18" s="8" t="s">
        <v>72</v>
      </c>
      <c r="C18">
        <v>38800</v>
      </c>
      <c r="D18">
        <v>1.5</v>
      </c>
    </row>
    <row r="19" spans="1:4" ht="30" x14ac:dyDescent="0.25">
      <c r="A19" s="8" t="s">
        <v>9</v>
      </c>
      <c r="B19" s="8" t="s">
        <v>73</v>
      </c>
      <c r="C19">
        <v>15700</v>
      </c>
      <c r="D19">
        <v>1.8</v>
      </c>
    </row>
    <row r="20" spans="1:4" x14ac:dyDescent="0.25">
      <c r="A20" s="8" t="s">
        <v>9</v>
      </c>
      <c r="B20" s="8" t="s">
        <v>75</v>
      </c>
      <c r="C20">
        <v>6600</v>
      </c>
      <c r="D20">
        <v>1.6</v>
      </c>
    </row>
    <row r="21" spans="1:4" x14ac:dyDescent="0.25">
      <c r="A21" s="8" t="s">
        <v>9</v>
      </c>
      <c r="B21" s="8" t="s">
        <v>74</v>
      </c>
      <c r="C21">
        <v>7400</v>
      </c>
      <c r="D21">
        <v>1.1000000000000001</v>
      </c>
    </row>
    <row r="22" spans="1:4" x14ac:dyDescent="0.25">
      <c r="A22" s="8" t="s">
        <v>9</v>
      </c>
      <c r="B22" s="8" t="s">
        <v>76</v>
      </c>
      <c r="C22">
        <v>13500</v>
      </c>
      <c r="D22">
        <v>1.3</v>
      </c>
    </row>
    <row r="23" spans="1:4" x14ac:dyDescent="0.25">
      <c r="A23" s="8" t="s">
        <v>9</v>
      </c>
      <c r="B23" s="8" t="s">
        <v>77</v>
      </c>
      <c r="C23">
        <v>11000</v>
      </c>
      <c r="D23">
        <v>1.1000000000000001</v>
      </c>
    </row>
    <row r="24" spans="1:4" ht="30" x14ac:dyDescent="0.25">
      <c r="A24" s="8" t="s">
        <v>9</v>
      </c>
      <c r="B24" s="8" t="s">
        <v>78</v>
      </c>
      <c r="C24">
        <v>1800</v>
      </c>
      <c r="D24">
        <v>1.1000000000000001</v>
      </c>
    </row>
    <row r="25" spans="1:4" x14ac:dyDescent="0.25">
      <c r="A25" s="8" t="s">
        <v>10</v>
      </c>
      <c r="B25" s="8" t="s">
        <v>72</v>
      </c>
      <c r="C25">
        <v>5200</v>
      </c>
      <c r="D25">
        <v>0.2</v>
      </c>
    </row>
    <row r="26" spans="1:4" ht="30" x14ac:dyDescent="0.25">
      <c r="A26" s="8" t="s">
        <v>10</v>
      </c>
      <c r="B26" s="8" t="s">
        <v>73</v>
      </c>
      <c r="C26">
        <v>1700</v>
      </c>
      <c r="D26">
        <v>0.2</v>
      </c>
    </row>
    <row r="27" spans="1:4" x14ac:dyDescent="0.25">
      <c r="A27" s="8" t="s">
        <v>10</v>
      </c>
      <c r="B27" s="8" t="s">
        <v>75</v>
      </c>
      <c r="C27">
        <v>400</v>
      </c>
      <c r="D27">
        <v>0.1</v>
      </c>
    </row>
    <row r="28" spans="1:4" x14ac:dyDescent="0.25">
      <c r="A28" s="8" t="s">
        <v>10</v>
      </c>
      <c r="B28" s="8" t="s">
        <v>74</v>
      </c>
      <c r="C28">
        <v>700</v>
      </c>
      <c r="D28">
        <v>0.1</v>
      </c>
    </row>
    <row r="29" spans="1:4" x14ac:dyDescent="0.25">
      <c r="A29" s="8" t="s">
        <v>10</v>
      </c>
      <c r="B29" s="8" t="s">
        <v>76</v>
      </c>
      <c r="C29">
        <v>500</v>
      </c>
      <c r="D29">
        <v>0</v>
      </c>
    </row>
    <row r="30" spans="1:4" x14ac:dyDescent="0.25">
      <c r="A30" s="8" t="s">
        <v>10</v>
      </c>
      <c r="B30" s="8" t="s">
        <v>77</v>
      </c>
      <c r="C30">
        <v>200</v>
      </c>
      <c r="D30">
        <v>0</v>
      </c>
    </row>
    <row r="31" spans="1:4" ht="30" x14ac:dyDescent="0.25">
      <c r="A31" s="8" t="s">
        <v>10</v>
      </c>
      <c r="B31" s="8" t="s">
        <v>78</v>
      </c>
      <c r="C31">
        <v>0</v>
      </c>
      <c r="D31">
        <v>0</v>
      </c>
    </row>
    <row r="32" spans="1:4" x14ac:dyDescent="0.25">
      <c r="A32" s="8" t="s">
        <v>12</v>
      </c>
      <c r="B32" s="8" t="s">
        <v>72</v>
      </c>
      <c r="C32">
        <v>44400</v>
      </c>
      <c r="D32">
        <v>1.7</v>
      </c>
    </row>
    <row r="33" spans="1:4" ht="30" x14ac:dyDescent="0.25">
      <c r="A33" s="8" t="s">
        <v>12</v>
      </c>
      <c r="B33" s="8" t="s">
        <v>73</v>
      </c>
      <c r="C33">
        <v>5700</v>
      </c>
      <c r="D33">
        <v>0.6</v>
      </c>
    </row>
    <row r="34" spans="1:4" x14ac:dyDescent="0.25">
      <c r="A34" s="8" t="s">
        <v>12</v>
      </c>
      <c r="B34" s="8" t="s">
        <v>75</v>
      </c>
      <c r="C34">
        <v>1000</v>
      </c>
      <c r="D34">
        <v>0.3</v>
      </c>
    </row>
    <row r="35" spans="1:4" x14ac:dyDescent="0.25">
      <c r="A35" s="8" t="s">
        <v>12</v>
      </c>
      <c r="B35" s="8" t="s">
        <v>74</v>
      </c>
      <c r="C35">
        <v>1500</v>
      </c>
      <c r="D35">
        <v>0.2</v>
      </c>
    </row>
    <row r="36" spans="1:4" x14ac:dyDescent="0.25">
      <c r="A36" s="8" t="s">
        <v>12</v>
      </c>
      <c r="B36" s="8" t="s">
        <v>76</v>
      </c>
      <c r="C36">
        <v>1300</v>
      </c>
      <c r="D36">
        <v>0.1</v>
      </c>
    </row>
    <row r="37" spans="1:4" x14ac:dyDescent="0.25">
      <c r="A37" s="8" t="s">
        <v>12</v>
      </c>
      <c r="B37" s="8" t="s">
        <v>77</v>
      </c>
      <c r="C37">
        <v>500</v>
      </c>
      <c r="D37">
        <v>0.1</v>
      </c>
    </row>
    <row r="38" spans="1:4" ht="30" x14ac:dyDescent="0.25">
      <c r="A38" s="8" t="s">
        <v>12</v>
      </c>
      <c r="B38" s="8" t="s">
        <v>78</v>
      </c>
      <c r="C38">
        <v>100</v>
      </c>
      <c r="D38">
        <v>0</v>
      </c>
    </row>
    <row r="39" spans="1:4" ht="30" x14ac:dyDescent="0.25">
      <c r="A39" s="8" t="s">
        <v>13</v>
      </c>
      <c r="B39" s="8" t="s">
        <v>72</v>
      </c>
      <c r="C39">
        <v>431600</v>
      </c>
      <c r="D39">
        <v>16.8</v>
      </c>
    </row>
    <row r="40" spans="1:4" ht="30" x14ac:dyDescent="0.25">
      <c r="A40" s="8" t="s">
        <v>13</v>
      </c>
      <c r="B40" s="8" t="s">
        <v>73</v>
      </c>
      <c r="C40">
        <v>74800</v>
      </c>
      <c r="D40">
        <v>8.4</v>
      </c>
    </row>
    <row r="41" spans="1:4" ht="30" x14ac:dyDescent="0.25">
      <c r="A41" s="8" t="s">
        <v>13</v>
      </c>
      <c r="B41" s="8" t="s">
        <v>75</v>
      </c>
      <c r="C41">
        <v>27000</v>
      </c>
      <c r="D41">
        <v>6.6</v>
      </c>
    </row>
    <row r="42" spans="1:4" ht="30" x14ac:dyDescent="0.25">
      <c r="A42" s="8" t="s">
        <v>13</v>
      </c>
      <c r="B42" s="8" t="s">
        <v>74</v>
      </c>
      <c r="C42">
        <v>32300</v>
      </c>
      <c r="D42">
        <v>4.7</v>
      </c>
    </row>
    <row r="43" spans="1:4" ht="30" x14ac:dyDescent="0.25">
      <c r="A43" s="8" t="s">
        <v>13</v>
      </c>
      <c r="B43" s="8" t="s">
        <v>76</v>
      </c>
      <c r="C43">
        <v>43500</v>
      </c>
      <c r="D43">
        <v>4.2</v>
      </c>
    </row>
    <row r="44" spans="1:4" ht="30" x14ac:dyDescent="0.25">
      <c r="A44" s="8" t="s">
        <v>13</v>
      </c>
      <c r="B44" s="8" t="s">
        <v>77</v>
      </c>
      <c r="C44">
        <v>29500</v>
      </c>
      <c r="D44">
        <v>2.9</v>
      </c>
    </row>
    <row r="45" spans="1:4" ht="30" x14ac:dyDescent="0.25">
      <c r="A45" s="8" t="s">
        <v>13</v>
      </c>
      <c r="B45" s="8" t="s">
        <v>78</v>
      </c>
      <c r="C45">
        <v>4300</v>
      </c>
      <c r="D45">
        <v>2.6</v>
      </c>
    </row>
    <row r="46" spans="1:4" x14ac:dyDescent="0.25">
      <c r="A46" s="8" t="s">
        <v>15</v>
      </c>
      <c r="B46" s="8" t="s">
        <v>72</v>
      </c>
      <c r="C46">
        <v>101000</v>
      </c>
      <c r="D46">
        <v>7.4</v>
      </c>
    </row>
    <row r="47" spans="1:4" ht="30" x14ac:dyDescent="0.25">
      <c r="A47" s="8" t="s">
        <v>15</v>
      </c>
      <c r="B47" s="8" t="s">
        <v>73</v>
      </c>
      <c r="C47">
        <v>26400</v>
      </c>
      <c r="D47">
        <v>5.4</v>
      </c>
    </row>
    <row r="48" spans="1:4" x14ac:dyDescent="0.25">
      <c r="A48" s="8" t="s">
        <v>15</v>
      </c>
      <c r="B48" s="8" t="s">
        <v>75</v>
      </c>
      <c r="C48">
        <v>11500</v>
      </c>
      <c r="D48">
        <v>4.7</v>
      </c>
    </row>
    <row r="49" spans="1:4" x14ac:dyDescent="0.25">
      <c r="A49" s="8" t="s">
        <v>15</v>
      </c>
      <c r="B49" s="8" t="s">
        <v>74</v>
      </c>
      <c r="C49">
        <v>23100</v>
      </c>
      <c r="D49">
        <v>6.9</v>
      </c>
    </row>
    <row r="50" spans="1:4" x14ac:dyDescent="0.25">
      <c r="A50" s="8" t="s">
        <v>15</v>
      </c>
      <c r="B50" s="8" t="s">
        <v>76</v>
      </c>
      <c r="C50">
        <v>26900</v>
      </c>
      <c r="D50">
        <v>4.8</v>
      </c>
    </row>
    <row r="51" spans="1:4" x14ac:dyDescent="0.25">
      <c r="A51" s="8" t="s">
        <v>15</v>
      </c>
      <c r="B51" s="8" t="s">
        <v>77</v>
      </c>
      <c r="C51">
        <v>24400</v>
      </c>
      <c r="D51">
        <v>4.2</v>
      </c>
    </row>
    <row r="52" spans="1:4" ht="30" x14ac:dyDescent="0.25">
      <c r="A52" s="8" t="s">
        <v>15</v>
      </c>
      <c r="B52" s="8" t="s">
        <v>78</v>
      </c>
      <c r="C52">
        <v>4200</v>
      </c>
      <c r="D52">
        <v>3.5</v>
      </c>
    </row>
    <row r="53" spans="1:4" x14ac:dyDescent="0.25">
      <c r="A53" s="8" t="s">
        <v>16</v>
      </c>
      <c r="B53" s="8" t="s">
        <v>72</v>
      </c>
      <c r="C53">
        <v>76800</v>
      </c>
      <c r="D53">
        <v>3</v>
      </c>
    </row>
    <row r="54" spans="1:4" ht="30" x14ac:dyDescent="0.25">
      <c r="A54" s="8" t="s">
        <v>16</v>
      </c>
      <c r="B54" s="8" t="s">
        <v>73</v>
      </c>
      <c r="C54">
        <v>18700</v>
      </c>
      <c r="D54">
        <v>2.1</v>
      </c>
    </row>
    <row r="55" spans="1:4" x14ac:dyDescent="0.25">
      <c r="A55" s="8" t="s">
        <v>16</v>
      </c>
      <c r="B55" s="8" t="s">
        <v>75</v>
      </c>
      <c r="C55">
        <v>6700</v>
      </c>
      <c r="D55">
        <v>1.6</v>
      </c>
    </row>
    <row r="56" spans="1:4" x14ac:dyDescent="0.25">
      <c r="A56" s="8" t="s">
        <v>16</v>
      </c>
      <c r="B56" s="8" t="s">
        <v>74</v>
      </c>
      <c r="C56">
        <v>11600</v>
      </c>
      <c r="D56">
        <v>1.7</v>
      </c>
    </row>
    <row r="57" spans="1:4" x14ac:dyDescent="0.25">
      <c r="A57" s="8" t="s">
        <v>16</v>
      </c>
      <c r="B57" s="8" t="s">
        <v>76</v>
      </c>
      <c r="C57">
        <v>14200</v>
      </c>
      <c r="D57">
        <v>1.4</v>
      </c>
    </row>
    <row r="58" spans="1:4" x14ac:dyDescent="0.25">
      <c r="A58" s="8" t="s">
        <v>16</v>
      </c>
      <c r="B58" s="8" t="s">
        <v>77</v>
      </c>
      <c r="C58">
        <v>11100</v>
      </c>
      <c r="D58">
        <v>1.1000000000000001</v>
      </c>
    </row>
    <row r="59" spans="1:4" ht="30" x14ac:dyDescent="0.25">
      <c r="A59" s="8" t="s">
        <v>16</v>
      </c>
      <c r="B59" s="8" t="s">
        <v>78</v>
      </c>
      <c r="C59">
        <v>1300</v>
      </c>
      <c r="D59">
        <v>0.8</v>
      </c>
    </row>
    <row r="60" spans="1:4" x14ac:dyDescent="0.25">
      <c r="A60" s="8" t="s">
        <v>18</v>
      </c>
      <c r="B60" s="8" t="s">
        <v>72</v>
      </c>
      <c r="C60">
        <v>166300</v>
      </c>
      <c r="D60">
        <v>6.5</v>
      </c>
    </row>
    <row r="61" spans="1:4" ht="30" x14ac:dyDescent="0.25">
      <c r="A61" s="8" t="s">
        <v>18</v>
      </c>
      <c r="B61" s="8" t="s">
        <v>73</v>
      </c>
      <c r="C61">
        <v>30600</v>
      </c>
      <c r="D61">
        <v>3.4</v>
      </c>
    </row>
    <row r="62" spans="1:4" x14ac:dyDescent="0.25">
      <c r="A62" s="8" t="s">
        <v>18</v>
      </c>
      <c r="B62" s="8" t="s">
        <v>75</v>
      </c>
      <c r="C62">
        <v>9800</v>
      </c>
      <c r="D62">
        <v>2.4</v>
      </c>
    </row>
    <row r="63" spans="1:4" x14ac:dyDescent="0.25">
      <c r="A63" s="8" t="s">
        <v>18</v>
      </c>
      <c r="B63" s="8" t="s">
        <v>74</v>
      </c>
      <c r="C63">
        <v>16300</v>
      </c>
      <c r="D63">
        <v>2.4</v>
      </c>
    </row>
    <row r="64" spans="1:4" x14ac:dyDescent="0.25">
      <c r="A64" s="8" t="s">
        <v>18</v>
      </c>
      <c r="B64" s="8" t="s">
        <v>76</v>
      </c>
      <c r="C64">
        <v>17600</v>
      </c>
      <c r="D64">
        <v>1.7</v>
      </c>
    </row>
    <row r="65" spans="1:4" x14ac:dyDescent="0.25">
      <c r="A65" s="8" t="s">
        <v>18</v>
      </c>
      <c r="B65" s="8" t="s">
        <v>77</v>
      </c>
      <c r="C65">
        <v>13100</v>
      </c>
      <c r="D65">
        <v>1.3</v>
      </c>
    </row>
    <row r="66" spans="1:4" ht="30" x14ac:dyDescent="0.25">
      <c r="A66" s="8" t="s">
        <v>18</v>
      </c>
      <c r="B66" s="8" t="s">
        <v>78</v>
      </c>
      <c r="C66">
        <v>1100</v>
      </c>
      <c r="D66">
        <v>0.7</v>
      </c>
    </row>
    <row r="67" spans="1:4" ht="30" x14ac:dyDescent="0.25">
      <c r="A67" s="8" t="s">
        <v>19</v>
      </c>
      <c r="B67" s="8" t="s">
        <v>72</v>
      </c>
      <c r="C67">
        <v>43500</v>
      </c>
      <c r="D67">
        <v>1.7</v>
      </c>
    </row>
    <row r="68" spans="1:4" ht="30" x14ac:dyDescent="0.25">
      <c r="A68" s="8" t="s">
        <v>19</v>
      </c>
      <c r="B68" s="8" t="s">
        <v>73</v>
      </c>
      <c r="C68">
        <v>11700</v>
      </c>
      <c r="D68">
        <v>1.3</v>
      </c>
    </row>
    <row r="69" spans="1:4" ht="30" x14ac:dyDescent="0.25">
      <c r="A69" s="8" t="s">
        <v>19</v>
      </c>
      <c r="B69" s="8" t="s">
        <v>75</v>
      </c>
      <c r="C69">
        <v>4900</v>
      </c>
      <c r="D69">
        <v>1.2</v>
      </c>
    </row>
    <row r="70" spans="1:4" ht="30" x14ac:dyDescent="0.25">
      <c r="A70" s="8" t="s">
        <v>19</v>
      </c>
      <c r="B70" s="8" t="s">
        <v>74</v>
      </c>
      <c r="C70">
        <v>8300</v>
      </c>
      <c r="D70">
        <v>1.2</v>
      </c>
    </row>
    <row r="71" spans="1:4" ht="30" x14ac:dyDescent="0.25">
      <c r="A71" s="8" t="s">
        <v>19</v>
      </c>
      <c r="B71" s="8" t="s">
        <v>76</v>
      </c>
      <c r="C71">
        <v>12400</v>
      </c>
      <c r="D71">
        <v>1.2</v>
      </c>
    </row>
    <row r="72" spans="1:4" ht="30" x14ac:dyDescent="0.25">
      <c r="A72" s="8" t="s">
        <v>19</v>
      </c>
      <c r="B72" s="8" t="s">
        <v>77</v>
      </c>
      <c r="C72">
        <v>10600</v>
      </c>
      <c r="D72">
        <v>1.1000000000000001</v>
      </c>
    </row>
    <row r="73" spans="1:4" ht="30" x14ac:dyDescent="0.25">
      <c r="A73" s="8" t="s">
        <v>19</v>
      </c>
      <c r="B73" s="8" t="s">
        <v>78</v>
      </c>
      <c r="C73">
        <v>1100</v>
      </c>
      <c r="D73">
        <v>0.7</v>
      </c>
    </row>
    <row r="74" spans="1:4" ht="30" x14ac:dyDescent="0.25">
      <c r="A74" s="8" t="s">
        <v>20</v>
      </c>
      <c r="B74" s="8" t="s">
        <v>72</v>
      </c>
      <c r="C74">
        <v>269200</v>
      </c>
      <c r="D74">
        <v>10.5</v>
      </c>
    </row>
    <row r="75" spans="1:4" ht="30" x14ac:dyDescent="0.25">
      <c r="A75" s="8" t="s">
        <v>20</v>
      </c>
      <c r="B75" s="8" t="s">
        <v>73</v>
      </c>
      <c r="C75">
        <v>97800</v>
      </c>
      <c r="D75">
        <v>11</v>
      </c>
    </row>
    <row r="76" spans="1:4" ht="30" x14ac:dyDescent="0.25">
      <c r="A76" s="8" t="s">
        <v>20</v>
      </c>
      <c r="B76" s="8" t="s">
        <v>75</v>
      </c>
      <c r="C76">
        <v>33300</v>
      </c>
      <c r="D76">
        <v>8.1</v>
      </c>
    </row>
    <row r="77" spans="1:4" ht="30" x14ac:dyDescent="0.25">
      <c r="A77" s="8" t="s">
        <v>20</v>
      </c>
      <c r="B77" s="8" t="s">
        <v>74</v>
      </c>
      <c r="C77">
        <v>42300</v>
      </c>
      <c r="D77">
        <v>6.1</v>
      </c>
    </row>
    <row r="78" spans="1:4" ht="30" x14ac:dyDescent="0.25">
      <c r="A78" s="8" t="s">
        <v>20</v>
      </c>
      <c r="B78" s="8" t="s">
        <v>76</v>
      </c>
      <c r="C78">
        <v>59500</v>
      </c>
      <c r="D78">
        <v>5.7</v>
      </c>
    </row>
    <row r="79" spans="1:4" ht="30" x14ac:dyDescent="0.25">
      <c r="A79" s="8" t="s">
        <v>20</v>
      </c>
      <c r="B79" s="8" t="s">
        <v>77</v>
      </c>
      <c r="C79">
        <v>43400</v>
      </c>
      <c r="D79">
        <v>4.3</v>
      </c>
    </row>
    <row r="80" spans="1:4" ht="30" x14ac:dyDescent="0.25">
      <c r="A80" s="8" t="s">
        <v>20</v>
      </c>
      <c r="B80" s="8" t="s">
        <v>78</v>
      </c>
      <c r="C80">
        <v>6300</v>
      </c>
      <c r="D80">
        <v>3.8</v>
      </c>
    </row>
    <row r="81" spans="1:4" x14ac:dyDescent="0.25">
      <c r="A81" s="8" t="s">
        <v>21</v>
      </c>
      <c r="B81" s="8" t="s">
        <v>72</v>
      </c>
      <c r="C81">
        <v>32000</v>
      </c>
      <c r="D81">
        <v>1.2</v>
      </c>
    </row>
    <row r="82" spans="1:4" ht="30" x14ac:dyDescent="0.25">
      <c r="A82" s="8" t="s">
        <v>21</v>
      </c>
      <c r="B82" s="8" t="s">
        <v>73</v>
      </c>
      <c r="C82">
        <v>7200</v>
      </c>
      <c r="D82">
        <v>0.8</v>
      </c>
    </row>
    <row r="83" spans="1:4" x14ac:dyDescent="0.25">
      <c r="A83" s="8" t="s">
        <v>21</v>
      </c>
      <c r="B83" s="8" t="s">
        <v>75</v>
      </c>
      <c r="C83">
        <v>2000</v>
      </c>
      <c r="D83">
        <v>0.5</v>
      </c>
    </row>
    <row r="84" spans="1:4" x14ac:dyDescent="0.25">
      <c r="A84" s="8" t="s">
        <v>21</v>
      </c>
      <c r="B84" s="8" t="s">
        <v>74</v>
      </c>
      <c r="C84">
        <v>2600</v>
      </c>
      <c r="D84">
        <v>0.4</v>
      </c>
    </row>
    <row r="85" spans="1:4" x14ac:dyDescent="0.25">
      <c r="A85" s="8" t="s">
        <v>21</v>
      </c>
      <c r="B85" s="8" t="s">
        <v>76</v>
      </c>
      <c r="C85">
        <v>3300</v>
      </c>
      <c r="D85">
        <v>0.3</v>
      </c>
    </row>
    <row r="86" spans="1:4" x14ac:dyDescent="0.25">
      <c r="A86" s="8" t="s">
        <v>21</v>
      </c>
      <c r="B86" s="8" t="s">
        <v>77</v>
      </c>
      <c r="C86">
        <v>1700</v>
      </c>
      <c r="D86">
        <v>0.2</v>
      </c>
    </row>
    <row r="87" spans="1:4" ht="30" x14ac:dyDescent="0.25">
      <c r="A87" s="8" t="s">
        <v>21</v>
      </c>
      <c r="B87" s="8" t="s">
        <v>78</v>
      </c>
      <c r="C87">
        <v>200</v>
      </c>
      <c r="D87">
        <v>0.1</v>
      </c>
    </row>
    <row r="88" spans="1:4" x14ac:dyDescent="0.25">
      <c r="A88" s="8" t="s">
        <v>23</v>
      </c>
      <c r="B88" s="8" t="s">
        <v>72</v>
      </c>
      <c r="C88">
        <v>142000</v>
      </c>
      <c r="D88">
        <v>5.5</v>
      </c>
    </row>
    <row r="89" spans="1:4" ht="30" x14ac:dyDescent="0.25">
      <c r="A89" s="8" t="s">
        <v>23</v>
      </c>
      <c r="B89" s="8" t="s">
        <v>73</v>
      </c>
      <c r="C89">
        <v>50200</v>
      </c>
      <c r="D89">
        <v>5.6</v>
      </c>
    </row>
    <row r="90" spans="1:4" x14ac:dyDescent="0.25">
      <c r="A90" s="8" t="s">
        <v>23</v>
      </c>
      <c r="B90" s="8" t="s">
        <v>75</v>
      </c>
      <c r="C90">
        <v>13700</v>
      </c>
      <c r="D90">
        <v>3.3</v>
      </c>
    </row>
    <row r="91" spans="1:4" x14ac:dyDescent="0.25">
      <c r="A91" s="8" t="s">
        <v>23</v>
      </c>
      <c r="B91" s="8" t="s">
        <v>74</v>
      </c>
      <c r="C91">
        <v>16200</v>
      </c>
      <c r="D91">
        <v>2.4</v>
      </c>
    </row>
    <row r="92" spans="1:4" x14ac:dyDescent="0.25">
      <c r="A92" s="8" t="s">
        <v>23</v>
      </c>
      <c r="B92" s="8" t="s">
        <v>76</v>
      </c>
      <c r="C92">
        <v>22100</v>
      </c>
      <c r="D92">
        <v>2.1</v>
      </c>
    </row>
    <row r="93" spans="1:4" x14ac:dyDescent="0.25">
      <c r="A93" s="8" t="s">
        <v>23</v>
      </c>
      <c r="B93" s="8" t="s">
        <v>77</v>
      </c>
      <c r="C93">
        <v>14600</v>
      </c>
      <c r="D93">
        <v>1.5</v>
      </c>
    </row>
    <row r="94" spans="1:4" ht="30" x14ac:dyDescent="0.25">
      <c r="A94" s="8" t="s">
        <v>23</v>
      </c>
      <c r="B94" s="8" t="s">
        <v>78</v>
      </c>
      <c r="C94">
        <v>2100</v>
      </c>
      <c r="D94">
        <v>1.3</v>
      </c>
    </row>
    <row r="95" spans="1:4" x14ac:dyDescent="0.25">
      <c r="A95" s="6" t="s">
        <v>135</v>
      </c>
      <c r="B95" s="5"/>
      <c r="C95" s="5"/>
      <c r="D95" s="5"/>
    </row>
    <row r="96" spans="1:4" x14ac:dyDescent="0.25">
      <c r="A96" s="7" t="s">
        <v>136</v>
      </c>
    </row>
  </sheetData>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topLeftCell="A5" workbookViewId="0"/>
  </sheetViews>
  <sheetFormatPr baseColWidth="10" defaultRowHeight="15" x14ac:dyDescent="0.25"/>
  <cols>
    <col min="1" max="1" width="25.7109375" customWidth="1"/>
  </cols>
  <sheetData>
    <row r="1" spans="1:6" ht="15.75" x14ac:dyDescent="0.25">
      <c r="A1" s="3" t="s">
        <v>24</v>
      </c>
    </row>
    <row r="3" spans="1:6" ht="45" x14ac:dyDescent="0.25">
      <c r="A3" s="4" t="s">
        <v>0</v>
      </c>
      <c r="B3" s="4" t="s">
        <v>1</v>
      </c>
      <c r="C3" s="4" t="s">
        <v>2</v>
      </c>
      <c r="D3" s="4" t="s">
        <v>3</v>
      </c>
      <c r="E3" s="4" t="s">
        <v>4</v>
      </c>
      <c r="F3" s="4" t="s">
        <v>5</v>
      </c>
    </row>
    <row r="4" spans="1:6" ht="60" x14ac:dyDescent="0.25">
      <c r="A4" s="8" t="s">
        <v>6</v>
      </c>
      <c r="B4" t="s">
        <v>7</v>
      </c>
      <c r="C4">
        <v>212600</v>
      </c>
      <c r="D4">
        <v>202900</v>
      </c>
      <c r="E4">
        <v>9700</v>
      </c>
      <c r="F4">
        <v>5</v>
      </c>
    </row>
    <row r="5" spans="1:6" ht="45" x14ac:dyDescent="0.25">
      <c r="A5" s="8" t="s">
        <v>8</v>
      </c>
      <c r="B5" t="s">
        <v>7</v>
      </c>
      <c r="C5">
        <v>171500</v>
      </c>
      <c r="D5">
        <v>162900</v>
      </c>
      <c r="E5">
        <v>8600</v>
      </c>
      <c r="F5">
        <v>5</v>
      </c>
    </row>
    <row r="6" spans="1:6" x14ac:dyDescent="0.25">
      <c r="A6" s="8" t="s">
        <v>9</v>
      </c>
      <c r="B6" t="s">
        <v>7</v>
      </c>
      <c r="C6">
        <v>94900</v>
      </c>
      <c r="D6">
        <v>90900</v>
      </c>
      <c r="E6">
        <v>3900</v>
      </c>
      <c r="F6">
        <v>4</v>
      </c>
    </row>
    <row r="7" spans="1:6" x14ac:dyDescent="0.25">
      <c r="A7" s="8" t="s">
        <v>10</v>
      </c>
      <c r="B7" t="s">
        <v>11</v>
      </c>
      <c r="C7">
        <v>8700</v>
      </c>
      <c r="D7">
        <v>6500</v>
      </c>
      <c r="E7">
        <v>2200</v>
      </c>
      <c r="F7">
        <v>26</v>
      </c>
    </row>
    <row r="8" spans="1:6" x14ac:dyDescent="0.25">
      <c r="A8" s="8" t="s">
        <v>12</v>
      </c>
      <c r="B8" t="s">
        <v>11</v>
      </c>
      <c r="C8">
        <v>54500</v>
      </c>
      <c r="D8">
        <v>52200</v>
      </c>
      <c r="E8">
        <v>2200</v>
      </c>
      <c r="F8">
        <v>4</v>
      </c>
    </row>
    <row r="9" spans="1:6" ht="30" x14ac:dyDescent="0.25">
      <c r="A9" s="8" t="s">
        <v>13</v>
      </c>
      <c r="B9" t="s">
        <v>14</v>
      </c>
      <c r="C9">
        <v>643000</v>
      </c>
      <c r="D9">
        <v>631300</v>
      </c>
      <c r="E9">
        <v>11800</v>
      </c>
      <c r="F9">
        <v>2</v>
      </c>
    </row>
    <row r="10" spans="1:6" x14ac:dyDescent="0.25">
      <c r="A10" s="8" t="s">
        <v>15</v>
      </c>
      <c r="B10" t="s">
        <v>11</v>
      </c>
      <c r="C10">
        <v>217600</v>
      </c>
      <c r="D10">
        <v>213400</v>
      </c>
      <c r="E10">
        <v>4300</v>
      </c>
      <c r="F10">
        <v>2</v>
      </c>
    </row>
    <row r="11" spans="1:6" x14ac:dyDescent="0.25">
      <c r="A11" s="8" t="s">
        <v>16</v>
      </c>
      <c r="B11" t="s">
        <v>17</v>
      </c>
      <c r="C11">
        <v>140400</v>
      </c>
      <c r="D11">
        <v>137000</v>
      </c>
      <c r="E11">
        <v>3500</v>
      </c>
      <c r="F11">
        <v>2</v>
      </c>
    </row>
    <row r="12" spans="1:6" x14ac:dyDescent="0.25">
      <c r="A12" s="8" t="s">
        <v>18</v>
      </c>
      <c r="B12" t="s">
        <v>17</v>
      </c>
      <c r="C12">
        <v>254800</v>
      </c>
      <c r="D12">
        <v>248300</v>
      </c>
      <c r="E12">
        <v>6500</v>
      </c>
      <c r="F12">
        <v>3</v>
      </c>
    </row>
    <row r="13" spans="1:6" ht="30" x14ac:dyDescent="0.25">
      <c r="A13" s="8" t="s">
        <v>19</v>
      </c>
      <c r="B13" t="s">
        <v>17</v>
      </c>
      <c r="C13">
        <v>92600</v>
      </c>
      <c r="D13">
        <v>91300</v>
      </c>
      <c r="E13">
        <v>1300</v>
      </c>
      <c r="F13">
        <v>1</v>
      </c>
    </row>
    <row r="14" spans="1:6" ht="30" x14ac:dyDescent="0.25">
      <c r="A14" s="8" t="s">
        <v>20</v>
      </c>
      <c r="B14" t="s">
        <v>11</v>
      </c>
      <c r="C14">
        <v>551900</v>
      </c>
      <c r="D14">
        <v>538100</v>
      </c>
      <c r="E14">
        <v>13700</v>
      </c>
      <c r="F14">
        <v>2</v>
      </c>
    </row>
    <row r="15" spans="1:6" x14ac:dyDescent="0.25">
      <c r="A15" s="8" t="s">
        <v>21</v>
      </c>
      <c r="B15" t="s">
        <v>22</v>
      </c>
      <c r="C15">
        <v>49100</v>
      </c>
      <c r="D15">
        <v>47100</v>
      </c>
      <c r="E15">
        <v>2000</v>
      </c>
      <c r="F15">
        <v>4</v>
      </c>
    </row>
    <row r="16" spans="1:6" x14ac:dyDescent="0.25">
      <c r="A16" s="8" t="s">
        <v>23</v>
      </c>
      <c r="B16" t="s">
        <v>22</v>
      </c>
      <c r="C16">
        <v>260800</v>
      </c>
      <c r="D16">
        <v>254400</v>
      </c>
      <c r="E16">
        <v>6400</v>
      </c>
      <c r="F16">
        <v>2</v>
      </c>
    </row>
    <row r="17" spans="1:6" x14ac:dyDescent="0.25">
      <c r="A17" s="6" t="s">
        <v>25</v>
      </c>
      <c r="B17" s="5"/>
      <c r="C17" s="5"/>
      <c r="D17" s="5"/>
      <c r="E17" s="5"/>
      <c r="F17" s="5"/>
    </row>
    <row r="18" spans="1:6" x14ac:dyDescent="0.25">
      <c r="A18" s="7" t="s">
        <v>26</v>
      </c>
    </row>
    <row r="19" spans="1:6" x14ac:dyDescent="0.25">
      <c r="A19" s="7" t="s">
        <v>27</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topLeftCell="A4" workbookViewId="0"/>
  </sheetViews>
  <sheetFormatPr baseColWidth="10" defaultRowHeight="15" x14ac:dyDescent="0.25"/>
  <cols>
    <col min="1" max="1" width="25.7109375" customWidth="1"/>
  </cols>
  <sheetData>
    <row r="1" spans="1:8" ht="15.75" x14ac:dyDescent="0.25">
      <c r="A1" s="3" t="s">
        <v>38</v>
      </c>
    </row>
    <row r="3" spans="1:8" x14ac:dyDescent="0.25">
      <c r="A3" s="4"/>
      <c r="B3" s="9" t="s">
        <v>37</v>
      </c>
      <c r="C3" s="9"/>
      <c r="D3" s="9"/>
      <c r="E3" s="9"/>
      <c r="F3" s="9"/>
      <c r="G3" s="9"/>
      <c r="H3" s="9"/>
    </row>
    <row r="4" spans="1:8" x14ac:dyDescent="0.25">
      <c r="A4" s="4" t="s">
        <v>28</v>
      </c>
      <c r="B4" s="4" t="s">
        <v>29</v>
      </c>
      <c r="C4" s="4" t="s">
        <v>30</v>
      </c>
      <c r="D4" s="4" t="s">
        <v>31</v>
      </c>
      <c r="E4" s="4" t="s">
        <v>32</v>
      </c>
      <c r="F4" s="4" t="s">
        <v>33</v>
      </c>
      <c r="G4" s="4" t="s">
        <v>34</v>
      </c>
      <c r="H4" s="4" t="s">
        <v>35</v>
      </c>
    </row>
    <row r="5" spans="1:8" x14ac:dyDescent="0.25">
      <c r="A5" s="8" t="s">
        <v>36</v>
      </c>
      <c r="B5">
        <v>1</v>
      </c>
      <c r="C5">
        <v>3.5</v>
      </c>
      <c r="D5">
        <v>5.5</v>
      </c>
      <c r="E5">
        <v>8.3000000000000007</v>
      </c>
      <c r="F5">
        <v>18.5</v>
      </c>
      <c r="G5">
        <v>29.7</v>
      </c>
      <c r="H5">
        <v>64.7</v>
      </c>
    </row>
    <row r="6" spans="1:8" ht="60" x14ac:dyDescent="0.25">
      <c r="A6" s="8" t="s">
        <v>6</v>
      </c>
      <c r="B6">
        <v>0</v>
      </c>
      <c r="C6">
        <v>0</v>
      </c>
      <c r="D6">
        <v>0.5</v>
      </c>
      <c r="E6">
        <v>2.2000000000000002</v>
      </c>
      <c r="F6">
        <v>9.1999999999999993</v>
      </c>
      <c r="G6">
        <v>18.100000000000001</v>
      </c>
      <c r="H6">
        <v>54.3</v>
      </c>
    </row>
    <row r="7" spans="1:8" ht="45" x14ac:dyDescent="0.25">
      <c r="A7" s="8" t="s">
        <v>8</v>
      </c>
      <c r="B7">
        <v>0</v>
      </c>
      <c r="C7">
        <v>0</v>
      </c>
      <c r="D7">
        <v>0</v>
      </c>
      <c r="E7">
        <v>0</v>
      </c>
      <c r="F7">
        <v>3.7</v>
      </c>
      <c r="G7">
        <v>9.9</v>
      </c>
      <c r="H7">
        <v>43.4</v>
      </c>
    </row>
    <row r="8" spans="1:8" x14ac:dyDescent="0.25">
      <c r="A8" s="8" t="s">
        <v>9</v>
      </c>
      <c r="B8">
        <v>0</v>
      </c>
      <c r="C8">
        <v>0</v>
      </c>
      <c r="D8">
        <v>0</v>
      </c>
      <c r="E8">
        <v>0</v>
      </c>
      <c r="F8">
        <v>8.8000000000000007</v>
      </c>
      <c r="G8">
        <v>19.399999999999999</v>
      </c>
      <c r="H8">
        <v>56.7</v>
      </c>
    </row>
    <row r="9" spans="1:8" x14ac:dyDescent="0.25">
      <c r="A9" s="8" t="s">
        <v>10</v>
      </c>
      <c r="B9">
        <v>0</v>
      </c>
      <c r="C9">
        <v>0</v>
      </c>
      <c r="D9">
        <v>0</v>
      </c>
      <c r="E9">
        <v>0</v>
      </c>
      <c r="F9">
        <v>0</v>
      </c>
      <c r="G9">
        <v>0</v>
      </c>
      <c r="H9">
        <v>23</v>
      </c>
    </row>
    <row r="10" spans="1:8" x14ac:dyDescent="0.25">
      <c r="A10" s="8" t="s">
        <v>12</v>
      </c>
      <c r="B10">
        <v>0</v>
      </c>
      <c r="C10">
        <v>0</v>
      </c>
      <c r="D10">
        <v>0</v>
      </c>
      <c r="E10">
        <v>0</v>
      </c>
      <c r="F10">
        <v>0</v>
      </c>
      <c r="G10">
        <v>0</v>
      </c>
      <c r="H10">
        <v>17.3</v>
      </c>
    </row>
    <row r="11" spans="1:8" ht="30" x14ac:dyDescent="0.25">
      <c r="A11" s="8" t="s">
        <v>13</v>
      </c>
      <c r="B11">
        <v>0</v>
      </c>
      <c r="C11">
        <v>0.1</v>
      </c>
      <c r="D11">
        <v>0.6</v>
      </c>
      <c r="E11">
        <v>1.2</v>
      </c>
      <c r="F11">
        <v>4.0999999999999996</v>
      </c>
      <c r="G11">
        <v>8.1999999999999993</v>
      </c>
      <c r="H11">
        <v>32.1</v>
      </c>
    </row>
    <row r="12" spans="1:8" x14ac:dyDescent="0.25">
      <c r="A12" s="8" t="s">
        <v>15</v>
      </c>
      <c r="B12">
        <v>0</v>
      </c>
      <c r="C12">
        <v>0</v>
      </c>
      <c r="D12">
        <v>1.5</v>
      </c>
      <c r="E12">
        <v>3.1</v>
      </c>
      <c r="F12">
        <v>11.1</v>
      </c>
      <c r="G12">
        <v>20.7</v>
      </c>
      <c r="H12">
        <v>56.5</v>
      </c>
    </row>
    <row r="13" spans="1:8" x14ac:dyDescent="0.25">
      <c r="A13" s="8" t="s">
        <v>16</v>
      </c>
      <c r="B13">
        <v>0</v>
      </c>
      <c r="C13">
        <v>0</v>
      </c>
      <c r="D13">
        <v>0</v>
      </c>
      <c r="E13">
        <v>0.2</v>
      </c>
      <c r="F13">
        <v>6.2</v>
      </c>
      <c r="G13">
        <v>13.9</v>
      </c>
      <c r="H13">
        <v>48.5</v>
      </c>
    </row>
    <row r="14" spans="1:8" x14ac:dyDescent="0.25">
      <c r="A14" s="8" t="s">
        <v>18</v>
      </c>
      <c r="B14">
        <v>0</v>
      </c>
      <c r="C14">
        <v>0</v>
      </c>
      <c r="D14">
        <v>0</v>
      </c>
      <c r="E14">
        <v>0</v>
      </c>
      <c r="F14">
        <v>3.1</v>
      </c>
      <c r="G14">
        <v>8</v>
      </c>
      <c r="H14">
        <v>35.5</v>
      </c>
    </row>
    <row r="15" spans="1:8" ht="30" x14ac:dyDescent="0.25">
      <c r="A15" s="8" t="s">
        <v>19</v>
      </c>
      <c r="B15">
        <v>0</v>
      </c>
      <c r="C15">
        <v>0</v>
      </c>
      <c r="D15">
        <v>0</v>
      </c>
      <c r="E15">
        <v>0</v>
      </c>
      <c r="F15">
        <v>5.8</v>
      </c>
      <c r="G15">
        <v>15.8</v>
      </c>
      <c r="H15">
        <v>56.3</v>
      </c>
    </row>
    <row r="16" spans="1:8" ht="30" x14ac:dyDescent="0.25">
      <c r="A16" s="8" t="s">
        <v>20</v>
      </c>
      <c r="B16">
        <v>0</v>
      </c>
      <c r="C16">
        <v>0.7</v>
      </c>
      <c r="D16">
        <v>1.5</v>
      </c>
      <c r="E16">
        <v>2.8</v>
      </c>
      <c r="F16">
        <v>8.5</v>
      </c>
      <c r="G16">
        <v>16</v>
      </c>
      <c r="H16">
        <v>51.1</v>
      </c>
    </row>
    <row r="17" spans="1:8" x14ac:dyDescent="0.25">
      <c r="A17" s="8" t="s">
        <v>21</v>
      </c>
      <c r="B17">
        <v>0</v>
      </c>
      <c r="C17">
        <v>0</v>
      </c>
      <c r="D17">
        <v>0</v>
      </c>
      <c r="E17">
        <v>0</v>
      </c>
      <c r="F17">
        <v>0</v>
      </c>
      <c r="G17">
        <v>1.5</v>
      </c>
      <c r="H17">
        <v>26.4</v>
      </c>
    </row>
    <row r="18" spans="1:8" x14ac:dyDescent="0.25">
      <c r="A18" s="8" t="s">
        <v>23</v>
      </c>
      <c r="B18">
        <v>0</v>
      </c>
      <c r="C18">
        <v>0</v>
      </c>
      <c r="D18">
        <v>0</v>
      </c>
      <c r="E18">
        <v>0</v>
      </c>
      <c r="F18">
        <v>2.2999999999999998</v>
      </c>
      <c r="G18">
        <v>6.9</v>
      </c>
      <c r="H18">
        <v>38.9</v>
      </c>
    </row>
    <row r="19" spans="1:8" x14ac:dyDescent="0.25">
      <c r="A19" s="6" t="s">
        <v>39</v>
      </c>
      <c r="B19" s="5"/>
      <c r="C19" s="5"/>
      <c r="D19" s="5"/>
      <c r="E19" s="5"/>
      <c r="F19" s="5"/>
      <c r="G19" s="5"/>
      <c r="H19" s="5"/>
    </row>
    <row r="20" spans="1:8" x14ac:dyDescent="0.25">
      <c r="A20" s="7" t="s">
        <v>26</v>
      </c>
    </row>
    <row r="21" spans="1:8" x14ac:dyDescent="0.25">
      <c r="A21" s="7" t="s">
        <v>27</v>
      </c>
    </row>
  </sheetData>
  <mergeCells count="1">
    <mergeCell ref="B3:H3"/>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
  <sheetViews>
    <sheetView topLeftCell="A3" zoomScale="54" workbookViewId="0">
      <selection activeCell="C23" sqref="C23"/>
    </sheetView>
  </sheetViews>
  <sheetFormatPr baseColWidth="10" defaultRowHeight="15" x14ac:dyDescent="0.25"/>
  <sheetData>
    <row r="1" spans="1:27" ht="15.75" x14ac:dyDescent="0.25">
      <c r="A1" s="3" t="s">
        <v>56</v>
      </c>
    </row>
    <row r="3" spans="1:27" x14ac:dyDescent="0.25">
      <c r="A3" s="4"/>
      <c r="B3" s="9" t="s">
        <v>57</v>
      </c>
      <c r="C3" s="9" t="s">
        <v>58</v>
      </c>
      <c r="D3" s="9" t="s">
        <v>58</v>
      </c>
      <c r="E3" s="9" t="s">
        <v>58</v>
      </c>
      <c r="F3" s="9" t="s">
        <v>58</v>
      </c>
      <c r="G3" s="9" t="s">
        <v>58</v>
      </c>
      <c r="H3" s="9" t="s">
        <v>58</v>
      </c>
      <c r="I3" s="9" t="s">
        <v>58</v>
      </c>
      <c r="J3" s="9" t="s">
        <v>58</v>
      </c>
      <c r="K3" s="9" t="s">
        <v>58</v>
      </c>
      <c r="L3" s="9" t="s">
        <v>58</v>
      </c>
      <c r="M3" s="9" t="s">
        <v>58</v>
      </c>
      <c r="N3" s="9" t="s">
        <v>58</v>
      </c>
      <c r="O3" s="9" t="s">
        <v>59</v>
      </c>
      <c r="P3" s="9"/>
      <c r="Q3" s="9"/>
      <c r="R3" s="9"/>
      <c r="S3" s="9"/>
      <c r="T3" s="9"/>
      <c r="U3" s="9"/>
      <c r="V3" s="9"/>
      <c r="W3" s="9"/>
      <c r="X3" s="9"/>
      <c r="Y3" s="9"/>
      <c r="Z3" s="9"/>
      <c r="AA3" s="9"/>
    </row>
    <row r="4" spans="1:27" ht="150" x14ac:dyDescent="0.25">
      <c r="A4" s="4" t="s">
        <v>0</v>
      </c>
      <c r="B4" s="4" t="s">
        <v>40</v>
      </c>
      <c r="C4" s="4" t="s">
        <v>41</v>
      </c>
      <c r="D4" s="4" t="s">
        <v>42</v>
      </c>
      <c r="E4" s="4" t="s">
        <v>43</v>
      </c>
      <c r="F4" s="4" t="s">
        <v>44</v>
      </c>
      <c r="G4" s="4" t="s">
        <v>45</v>
      </c>
      <c r="H4" s="4" t="s">
        <v>46</v>
      </c>
      <c r="I4" s="4" t="s">
        <v>47</v>
      </c>
      <c r="J4" s="4" t="s">
        <v>48</v>
      </c>
      <c r="K4" s="4" t="s">
        <v>49</v>
      </c>
      <c r="L4" s="4" t="s">
        <v>50</v>
      </c>
      <c r="M4" s="4" t="s">
        <v>51</v>
      </c>
      <c r="N4" s="4" t="s">
        <v>52</v>
      </c>
      <c r="O4" s="4" t="s">
        <v>40</v>
      </c>
      <c r="P4" s="4" t="s">
        <v>41</v>
      </c>
      <c r="Q4" s="4" t="s">
        <v>42</v>
      </c>
      <c r="R4" s="4" t="s">
        <v>43</v>
      </c>
      <c r="S4" s="4" t="s">
        <v>44</v>
      </c>
      <c r="T4" s="4" t="s">
        <v>45</v>
      </c>
      <c r="U4" s="4" t="s">
        <v>46</v>
      </c>
      <c r="V4" s="4" t="s">
        <v>47</v>
      </c>
      <c r="W4" s="4" t="s">
        <v>48</v>
      </c>
      <c r="X4" s="4" t="s">
        <v>49</v>
      </c>
      <c r="Y4" s="4" t="s">
        <v>50</v>
      </c>
      <c r="Z4" s="4" t="s">
        <v>51</v>
      </c>
      <c r="AA4" s="4" t="s">
        <v>52</v>
      </c>
    </row>
    <row r="5" spans="1:27" x14ac:dyDescent="0.25">
      <c r="A5" s="8" t="s">
        <v>53</v>
      </c>
      <c r="B5">
        <v>9373</v>
      </c>
      <c r="C5">
        <v>15764</v>
      </c>
      <c r="D5">
        <v>13877</v>
      </c>
      <c r="E5">
        <v>31735</v>
      </c>
      <c r="F5">
        <v>29030</v>
      </c>
      <c r="G5">
        <v>6397</v>
      </c>
      <c r="H5">
        <v>7164</v>
      </c>
      <c r="I5">
        <v>14092</v>
      </c>
      <c r="J5">
        <v>15317</v>
      </c>
      <c r="K5">
        <v>16749</v>
      </c>
      <c r="L5">
        <v>3744</v>
      </c>
      <c r="M5">
        <v>27017</v>
      </c>
      <c r="N5">
        <v>16497</v>
      </c>
      <c r="O5">
        <v>0</v>
      </c>
      <c r="P5">
        <v>0</v>
      </c>
      <c r="Q5">
        <v>0</v>
      </c>
      <c r="R5">
        <v>0</v>
      </c>
      <c r="S5">
        <v>0</v>
      </c>
      <c r="T5">
        <v>0</v>
      </c>
      <c r="U5">
        <v>0</v>
      </c>
      <c r="V5">
        <v>0</v>
      </c>
      <c r="W5">
        <v>0</v>
      </c>
      <c r="X5">
        <v>0</v>
      </c>
      <c r="Y5">
        <v>0</v>
      </c>
      <c r="Z5">
        <v>0</v>
      </c>
      <c r="AA5">
        <v>0</v>
      </c>
    </row>
    <row r="6" spans="1:27" x14ac:dyDescent="0.25">
      <c r="A6" s="8" t="s">
        <v>54</v>
      </c>
      <c r="B6">
        <v>6998</v>
      </c>
      <c r="C6">
        <v>6750</v>
      </c>
      <c r="D6">
        <v>7105</v>
      </c>
      <c r="E6">
        <v>1433</v>
      </c>
      <c r="F6">
        <v>2403</v>
      </c>
      <c r="G6">
        <v>7254</v>
      </c>
      <c r="H6">
        <v>7138</v>
      </c>
      <c r="I6">
        <v>6630</v>
      </c>
      <c r="J6">
        <v>6310</v>
      </c>
      <c r="K6">
        <v>6161</v>
      </c>
      <c r="L6">
        <v>6506</v>
      </c>
      <c r="M6">
        <v>3680</v>
      </c>
      <c r="N6">
        <v>6350</v>
      </c>
      <c r="O6">
        <v>0</v>
      </c>
      <c r="P6">
        <v>0</v>
      </c>
      <c r="Q6">
        <v>0</v>
      </c>
      <c r="R6">
        <v>0</v>
      </c>
      <c r="S6">
        <v>0</v>
      </c>
      <c r="T6">
        <v>0</v>
      </c>
      <c r="U6">
        <v>0</v>
      </c>
      <c r="V6">
        <v>0</v>
      </c>
      <c r="W6">
        <v>0</v>
      </c>
      <c r="X6">
        <v>0</v>
      </c>
      <c r="Y6">
        <v>0</v>
      </c>
      <c r="Z6">
        <v>0</v>
      </c>
      <c r="AA6">
        <v>0</v>
      </c>
    </row>
    <row r="7" spans="1:27" x14ac:dyDescent="0.25">
      <c r="A7" s="8" t="s">
        <v>149</v>
      </c>
      <c r="B7">
        <v>12737</v>
      </c>
      <c r="C7">
        <v>8523</v>
      </c>
      <c r="D7">
        <v>10508</v>
      </c>
      <c r="E7">
        <v>1494</v>
      </c>
      <c r="F7">
        <v>2601</v>
      </c>
      <c r="G7">
        <v>14228</v>
      </c>
      <c r="H7">
        <v>14259</v>
      </c>
      <c r="I7">
        <v>10458</v>
      </c>
      <c r="J7">
        <v>8949</v>
      </c>
      <c r="K7">
        <v>8692</v>
      </c>
      <c r="L7">
        <v>14688</v>
      </c>
      <c r="M7">
        <v>3068</v>
      </c>
      <c r="N7">
        <v>7861</v>
      </c>
      <c r="O7">
        <v>24300</v>
      </c>
      <c r="P7">
        <v>15000</v>
      </c>
      <c r="Q7">
        <v>18600</v>
      </c>
      <c r="R7">
        <v>2300</v>
      </c>
      <c r="S7">
        <v>4100</v>
      </c>
      <c r="T7">
        <v>26000</v>
      </c>
      <c r="U7">
        <v>26500</v>
      </c>
      <c r="V7">
        <v>18200</v>
      </c>
      <c r="W7">
        <v>15700</v>
      </c>
      <c r="X7">
        <v>15200</v>
      </c>
      <c r="Y7">
        <v>29300</v>
      </c>
      <c r="Z7">
        <v>5200</v>
      </c>
      <c r="AA7">
        <v>13900</v>
      </c>
    </row>
    <row r="8" spans="1:27" x14ac:dyDescent="0.25">
      <c r="A8" s="8" t="s">
        <v>150</v>
      </c>
      <c r="B8">
        <v>2982</v>
      </c>
      <c r="C8">
        <v>1834</v>
      </c>
      <c r="D8">
        <v>1955</v>
      </c>
      <c r="E8">
        <v>156</v>
      </c>
      <c r="F8">
        <v>374</v>
      </c>
      <c r="G8">
        <v>3081</v>
      </c>
      <c r="H8">
        <v>3262</v>
      </c>
      <c r="I8">
        <v>1912</v>
      </c>
      <c r="J8">
        <v>2004</v>
      </c>
      <c r="K8">
        <v>1741</v>
      </c>
      <c r="L8">
        <v>4569</v>
      </c>
      <c r="M8">
        <v>566</v>
      </c>
      <c r="N8">
        <v>1681</v>
      </c>
      <c r="O8">
        <v>20100</v>
      </c>
      <c r="P8">
        <v>12500</v>
      </c>
      <c r="Q8">
        <v>13200</v>
      </c>
      <c r="R8">
        <v>1000</v>
      </c>
      <c r="S8">
        <v>2600</v>
      </c>
      <c r="T8">
        <v>21100</v>
      </c>
      <c r="U8">
        <v>22300</v>
      </c>
      <c r="V8">
        <v>13000</v>
      </c>
      <c r="W8">
        <v>13800</v>
      </c>
      <c r="X8">
        <v>11900</v>
      </c>
      <c r="Y8">
        <v>31400</v>
      </c>
      <c r="Z8">
        <v>3900</v>
      </c>
      <c r="AA8">
        <v>11600</v>
      </c>
    </row>
    <row r="9" spans="1:27" x14ac:dyDescent="0.25">
      <c r="A9" s="11" t="s">
        <v>55</v>
      </c>
      <c r="B9">
        <v>2855</v>
      </c>
      <c r="C9">
        <v>2074</v>
      </c>
      <c r="D9">
        <v>1500</v>
      </c>
      <c r="E9">
        <v>127</v>
      </c>
      <c r="F9">
        <v>537</v>
      </c>
      <c r="G9">
        <v>3985</v>
      </c>
      <c r="H9">
        <v>3122</v>
      </c>
      <c r="I9">
        <v>1853</v>
      </c>
      <c r="J9">
        <v>2365</v>
      </c>
      <c r="K9">
        <v>1602</v>
      </c>
      <c r="L9">
        <v>5438</v>
      </c>
      <c r="M9">
        <v>614</v>
      </c>
      <c r="N9">
        <v>2556</v>
      </c>
      <c r="O9">
        <v>168300</v>
      </c>
      <c r="P9">
        <v>143900</v>
      </c>
      <c r="Q9">
        <v>63100</v>
      </c>
      <c r="R9">
        <v>5400</v>
      </c>
      <c r="S9">
        <v>47700</v>
      </c>
      <c r="T9">
        <v>595900</v>
      </c>
      <c r="U9">
        <v>168800</v>
      </c>
      <c r="V9">
        <v>109300</v>
      </c>
      <c r="W9">
        <v>225300</v>
      </c>
      <c r="X9">
        <v>65400</v>
      </c>
      <c r="Y9">
        <v>491200</v>
      </c>
      <c r="Z9">
        <v>40000</v>
      </c>
      <c r="AA9">
        <v>235300</v>
      </c>
    </row>
    <row r="10" spans="1:27" x14ac:dyDescent="0.25">
      <c r="A10" s="6" t="s">
        <v>60</v>
      </c>
      <c r="B10" s="5"/>
      <c r="C10" s="5"/>
      <c r="D10" s="5"/>
      <c r="E10" s="5"/>
      <c r="F10" s="5"/>
      <c r="G10" s="5"/>
      <c r="H10" s="5"/>
      <c r="I10" s="5"/>
      <c r="J10" s="5"/>
      <c r="K10" s="5"/>
      <c r="L10" s="5"/>
      <c r="M10" s="5"/>
      <c r="N10" s="5"/>
      <c r="O10" s="5"/>
      <c r="P10" s="5"/>
      <c r="Q10" s="5"/>
      <c r="R10" s="5"/>
      <c r="S10" s="5"/>
      <c r="T10" s="5"/>
      <c r="U10" s="5"/>
      <c r="V10" s="5"/>
      <c r="W10" s="5"/>
      <c r="X10" s="5"/>
      <c r="Y10" s="5"/>
      <c r="Z10" s="5"/>
      <c r="AA10" s="5"/>
    </row>
    <row r="11" spans="1:27" x14ac:dyDescent="0.25">
      <c r="A11" s="7" t="s">
        <v>61</v>
      </c>
    </row>
    <row r="12" spans="1:27" x14ac:dyDescent="0.25">
      <c r="A12" s="7" t="s">
        <v>26</v>
      </c>
    </row>
    <row r="13" spans="1:27" x14ac:dyDescent="0.25">
      <c r="A13" s="7" t="s">
        <v>27</v>
      </c>
    </row>
    <row r="16" spans="1:27" ht="15.75" x14ac:dyDescent="0.25">
      <c r="G16" s="10" t="s">
        <v>151</v>
      </c>
      <c r="Q16" s="10" t="s">
        <v>152</v>
      </c>
    </row>
  </sheetData>
  <mergeCells count="2">
    <mergeCell ref="B3:N3"/>
    <mergeCell ref="O3:AA3"/>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5" workbookViewId="0"/>
  </sheetViews>
  <sheetFormatPr baseColWidth="10" defaultRowHeight="15" x14ac:dyDescent="0.25"/>
  <cols>
    <col min="1" max="1" width="25.7109375" customWidth="1"/>
  </cols>
  <sheetData>
    <row r="1" spans="1:5" ht="15.75" x14ac:dyDescent="0.25">
      <c r="A1" s="3" t="s">
        <v>66</v>
      </c>
    </row>
    <row r="3" spans="1:5" ht="30" x14ac:dyDescent="0.25">
      <c r="A3" s="4" t="s">
        <v>0</v>
      </c>
      <c r="B3" s="4" t="s">
        <v>62</v>
      </c>
      <c r="C3" s="4" t="s">
        <v>63</v>
      </c>
      <c r="D3" s="4" t="s">
        <v>64</v>
      </c>
      <c r="E3" s="4" t="s">
        <v>65</v>
      </c>
    </row>
    <row r="4" spans="1:5" ht="60" x14ac:dyDescent="0.25">
      <c r="A4" s="8" t="s">
        <v>6</v>
      </c>
      <c r="B4">
        <v>2.5</v>
      </c>
      <c r="C4">
        <v>1.5</v>
      </c>
      <c r="D4">
        <v>2.2000000000000002</v>
      </c>
      <c r="E4">
        <v>1.7</v>
      </c>
    </row>
    <row r="5" spans="1:5" ht="45" x14ac:dyDescent="0.25">
      <c r="A5" s="8" t="s">
        <v>8</v>
      </c>
      <c r="B5">
        <v>2.7</v>
      </c>
      <c r="C5">
        <v>1</v>
      </c>
      <c r="D5">
        <v>2.2000000000000002</v>
      </c>
      <c r="E5">
        <v>2.7</v>
      </c>
    </row>
    <row r="6" spans="1:5" x14ac:dyDescent="0.25">
      <c r="A6" s="8" t="s">
        <v>9</v>
      </c>
      <c r="B6">
        <v>1</v>
      </c>
      <c r="C6">
        <v>0.8</v>
      </c>
      <c r="D6">
        <v>0.9</v>
      </c>
      <c r="E6">
        <v>1.3</v>
      </c>
    </row>
    <row r="7" spans="1:5" x14ac:dyDescent="0.25">
      <c r="A7" s="8" t="s">
        <v>10</v>
      </c>
      <c r="B7">
        <v>0.2</v>
      </c>
      <c r="C7">
        <v>0</v>
      </c>
      <c r="D7">
        <v>0.1</v>
      </c>
      <c r="E7">
        <v>5.6</v>
      </c>
    </row>
    <row r="8" spans="1:5" x14ac:dyDescent="0.25">
      <c r="A8" s="8" t="s">
        <v>12</v>
      </c>
      <c r="B8">
        <v>1.6</v>
      </c>
      <c r="C8">
        <v>0.1</v>
      </c>
      <c r="D8">
        <v>1.1000000000000001</v>
      </c>
      <c r="E8">
        <v>17.899999999999999</v>
      </c>
    </row>
    <row r="9" spans="1:5" ht="30" x14ac:dyDescent="0.25">
      <c r="A9" s="8" t="s">
        <v>13</v>
      </c>
      <c r="B9">
        <v>12.9</v>
      </c>
      <c r="C9">
        <v>3.6</v>
      </c>
      <c r="D9">
        <v>9.8000000000000007</v>
      </c>
      <c r="E9">
        <v>3.6</v>
      </c>
    </row>
    <row r="10" spans="1:5" x14ac:dyDescent="0.25">
      <c r="A10" s="8" t="s">
        <v>15</v>
      </c>
      <c r="B10">
        <v>7</v>
      </c>
      <c r="C10">
        <v>4.5</v>
      </c>
      <c r="D10">
        <v>6.1</v>
      </c>
      <c r="E10">
        <v>1.6</v>
      </c>
    </row>
    <row r="11" spans="1:5" x14ac:dyDescent="0.25">
      <c r="A11" s="8" t="s">
        <v>16</v>
      </c>
      <c r="B11">
        <v>2.5</v>
      </c>
      <c r="C11">
        <v>1.1000000000000001</v>
      </c>
      <c r="D11">
        <v>2.1</v>
      </c>
      <c r="E11">
        <v>2.2999999999999998</v>
      </c>
    </row>
    <row r="12" spans="1:5" x14ac:dyDescent="0.25">
      <c r="A12" s="8" t="s">
        <v>18</v>
      </c>
      <c r="B12">
        <v>4.9000000000000004</v>
      </c>
      <c r="C12">
        <v>1.6</v>
      </c>
      <c r="D12">
        <v>3.8</v>
      </c>
      <c r="E12">
        <v>3.1</v>
      </c>
    </row>
    <row r="13" spans="1:5" ht="30" x14ac:dyDescent="0.25">
      <c r="A13" s="8" t="s">
        <v>19</v>
      </c>
      <c r="B13">
        <v>1.6</v>
      </c>
      <c r="C13">
        <v>1</v>
      </c>
      <c r="D13">
        <v>1.4</v>
      </c>
      <c r="E13">
        <v>1.5</v>
      </c>
    </row>
    <row r="14" spans="1:5" ht="30" x14ac:dyDescent="0.25">
      <c r="A14" s="8" t="s">
        <v>20</v>
      </c>
      <c r="B14">
        <v>10.199999999999999</v>
      </c>
      <c r="C14">
        <v>5.0999999999999996</v>
      </c>
      <c r="D14">
        <v>8.6</v>
      </c>
      <c r="E14">
        <v>2</v>
      </c>
    </row>
    <row r="15" spans="1:5" x14ac:dyDescent="0.25">
      <c r="A15" s="8" t="s">
        <v>21</v>
      </c>
      <c r="B15">
        <v>0.9</v>
      </c>
      <c r="C15">
        <v>0.3</v>
      </c>
      <c r="D15">
        <v>0.7</v>
      </c>
      <c r="E15">
        <v>2.9</v>
      </c>
    </row>
    <row r="16" spans="1:5" x14ac:dyDescent="0.25">
      <c r="A16" s="8" t="s">
        <v>23</v>
      </c>
      <c r="B16">
        <v>3.8</v>
      </c>
      <c r="C16">
        <v>1.5</v>
      </c>
      <c r="D16">
        <v>3</v>
      </c>
      <c r="E16">
        <v>2.6</v>
      </c>
    </row>
    <row r="17" spans="1:5" x14ac:dyDescent="0.25">
      <c r="A17" s="6" t="s">
        <v>67</v>
      </c>
      <c r="B17" s="5"/>
      <c r="C17" s="5"/>
      <c r="D17" s="5"/>
      <c r="E17" s="5"/>
    </row>
    <row r="18" spans="1:5" x14ac:dyDescent="0.25">
      <c r="A18" s="7" t="s">
        <v>26</v>
      </c>
    </row>
    <row r="19" spans="1:5" x14ac:dyDescent="0.25">
      <c r="A19" s="7" t="s">
        <v>68</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
  <sheetViews>
    <sheetView tabSelected="1" topLeftCell="A47" zoomScale="51" workbookViewId="0">
      <selection activeCell="R89" sqref="R89"/>
    </sheetView>
  </sheetViews>
  <sheetFormatPr baseColWidth="10" defaultRowHeight="15" x14ac:dyDescent="0.25"/>
  <sheetData>
    <row r="1" spans="1:5" ht="15.75" x14ac:dyDescent="0.25">
      <c r="A1" s="3" t="s">
        <v>70</v>
      </c>
    </row>
    <row r="3" spans="1:5" x14ac:dyDescent="0.25">
      <c r="A3" s="4" t="s">
        <v>69</v>
      </c>
      <c r="B3" s="4" t="s">
        <v>28</v>
      </c>
      <c r="C3" s="4" t="s">
        <v>64</v>
      </c>
      <c r="D3" s="4" t="s">
        <v>62</v>
      </c>
      <c r="E3" s="4" t="s">
        <v>63</v>
      </c>
    </row>
    <row r="4" spans="1:5" x14ac:dyDescent="0.25">
      <c r="A4" s="8">
        <v>16</v>
      </c>
      <c r="B4" t="s">
        <v>6</v>
      </c>
      <c r="C4">
        <v>100</v>
      </c>
      <c r="D4">
        <v>100</v>
      </c>
      <c r="E4">
        <v>100</v>
      </c>
    </row>
    <row r="5" spans="1:5" x14ac:dyDescent="0.25">
      <c r="A5" s="8">
        <v>17</v>
      </c>
      <c r="B5" t="s">
        <v>6</v>
      </c>
      <c r="C5">
        <v>101.5</v>
      </c>
      <c r="D5">
        <v>101</v>
      </c>
      <c r="E5">
        <v>103.3</v>
      </c>
    </row>
    <row r="6" spans="1:5" x14ac:dyDescent="0.25">
      <c r="A6" s="8">
        <v>18</v>
      </c>
      <c r="B6" t="s">
        <v>6</v>
      </c>
      <c r="C6">
        <v>111.5</v>
      </c>
      <c r="D6">
        <v>110.2</v>
      </c>
      <c r="E6">
        <v>116.5</v>
      </c>
    </row>
    <row r="7" spans="1:5" x14ac:dyDescent="0.25">
      <c r="A7" s="8">
        <v>19</v>
      </c>
      <c r="B7" t="s">
        <v>6</v>
      </c>
      <c r="C7">
        <v>129.5</v>
      </c>
      <c r="D7">
        <v>127.2</v>
      </c>
      <c r="E7">
        <v>138</v>
      </c>
    </row>
    <row r="8" spans="1:5" x14ac:dyDescent="0.25">
      <c r="A8" s="8">
        <v>20</v>
      </c>
      <c r="B8" t="s">
        <v>6</v>
      </c>
      <c r="C8">
        <v>143.19999999999999</v>
      </c>
      <c r="D8">
        <v>139</v>
      </c>
      <c r="E8">
        <v>159.30000000000001</v>
      </c>
    </row>
    <row r="9" spans="1:5" x14ac:dyDescent="0.25">
      <c r="A9" s="8">
        <v>21</v>
      </c>
      <c r="B9" t="s">
        <v>6</v>
      </c>
      <c r="C9">
        <v>166.1</v>
      </c>
      <c r="D9">
        <v>163.1</v>
      </c>
      <c r="E9">
        <v>177.3</v>
      </c>
    </row>
    <row r="10" spans="1:5" x14ac:dyDescent="0.25">
      <c r="A10" s="8">
        <v>22</v>
      </c>
      <c r="B10" t="s">
        <v>6</v>
      </c>
      <c r="C10">
        <v>194.2</v>
      </c>
      <c r="D10">
        <v>191.5</v>
      </c>
      <c r="E10">
        <v>204.1</v>
      </c>
    </row>
    <row r="11" spans="1:5" x14ac:dyDescent="0.25">
      <c r="A11" s="8">
        <v>23</v>
      </c>
      <c r="B11" t="s">
        <v>6</v>
      </c>
      <c r="C11">
        <v>212.2</v>
      </c>
      <c r="D11">
        <v>208.2</v>
      </c>
      <c r="E11">
        <v>227.6</v>
      </c>
    </row>
    <row r="12" spans="1:5" x14ac:dyDescent="0.25">
      <c r="A12" s="8">
        <v>16</v>
      </c>
      <c r="B12" t="s">
        <v>8</v>
      </c>
      <c r="C12">
        <v>100</v>
      </c>
      <c r="D12">
        <v>100</v>
      </c>
      <c r="E12">
        <v>100</v>
      </c>
    </row>
    <row r="13" spans="1:5" x14ac:dyDescent="0.25">
      <c r="A13" s="8">
        <v>17</v>
      </c>
      <c r="B13" t="s">
        <v>8</v>
      </c>
      <c r="C13">
        <v>105.3</v>
      </c>
      <c r="D13">
        <v>105</v>
      </c>
      <c r="E13">
        <v>106.6</v>
      </c>
    </row>
    <row r="14" spans="1:5" x14ac:dyDescent="0.25">
      <c r="A14" s="8">
        <v>18</v>
      </c>
      <c r="B14" t="s">
        <v>8</v>
      </c>
      <c r="C14">
        <v>111.9</v>
      </c>
      <c r="D14">
        <v>111.6</v>
      </c>
      <c r="E14">
        <v>113.7</v>
      </c>
    </row>
    <row r="15" spans="1:5" x14ac:dyDescent="0.25">
      <c r="A15" s="8">
        <v>19</v>
      </c>
      <c r="B15" t="s">
        <v>8</v>
      </c>
      <c r="C15">
        <v>114.2</v>
      </c>
      <c r="D15">
        <v>113.7</v>
      </c>
      <c r="E15">
        <v>116.6</v>
      </c>
    </row>
    <row r="16" spans="1:5" x14ac:dyDescent="0.25">
      <c r="A16" s="8">
        <v>20</v>
      </c>
      <c r="B16" t="s">
        <v>8</v>
      </c>
      <c r="C16">
        <v>105.8</v>
      </c>
      <c r="D16">
        <v>104.5</v>
      </c>
      <c r="E16">
        <v>113.5</v>
      </c>
    </row>
    <row r="17" spans="1:5" x14ac:dyDescent="0.25">
      <c r="A17" s="8">
        <v>21</v>
      </c>
      <c r="B17" t="s">
        <v>8</v>
      </c>
      <c r="C17">
        <v>114.6</v>
      </c>
      <c r="D17">
        <v>113.3</v>
      </c>
      <c r="E17">
        <v>122.2</v>
      </c>
    </row>
    <row r="18" spans="1:5" x14ac:dyDescent="0.25">
      <c r="A18" s="8">
        <v>22</v>
      </c>
      <c r="B18" t="s">
        <v>8</v>
      </c>
      <c r="C18">
        <v>129.9</v>
      </c>
      <c r="D18">
        <v>128.9</v>
      </c>
      <c r="E18">
        <v>135.4</v>
      </c>
    </row>
    <row r="19" spans="1:5" x14ac:dyDescent="0.25">
      <c r="A19" s="8">
        <v>23</v>
      </c>
      <c r="B19" t="s">
        <v>8</v>
      </c>
      <c r="C19">
        <v>135.4</v>
      </c>
      <c r="D19">
        <v>134.4</v>
      </c>
      <c r="E19">
        <v>141.19999999999999</v>
      </c>
    </row>
    <row r="20" spans="1:5" x14ac:dyDescent="0.25">
      <c r="A20" s="8">
        <v>16</v>
      </c>
      <c r="B20" t="s">
        <v>9</v>
      </c>
      <c r="C20">
        <v>100</v>
      </c>
      <c r="D20">
        <v>100</v>
      </c>
      <c r="E20">
        <v>100</v>
      </c>
    </row>
    <row r="21" spans="1:5" x14ac:dyDescent="0.25">
      <c r="A21" s="8">
        <v>17</v>
      </c>
      <c r="B21" t="s">
        <v>9</v>
      </c>
      <c r="C21">
        <v>111.6</v>
      </c>
      <c r="D21">
        <v>111.2</v>
      </c>
      <c r="E21">
        <v>112.7</v>
      </c>
    </row>
    <row r="22" spans="1:5" x14ac:dyDescent="0.25">
      <c r="A22" s="8">
        <v>18</v>
      </c>
      <c r="B22" t="s">
        <v>9</v>
      </c>
      <c r="C22">
        <v>133.30000000000001</v>
      </c>
      <c r="D22">
        <v>131.80000000000001</v>
      </c>
      <c r="E22">
        <v>137.80000000000001</v>
      </c>
    </row>
    <row r="23" spans="1:5" x14ac:dyDescent="0.25">
      <c r="A23" s="8">
        <v>19</v>
      </c>
      <c r="B23" t="s">
        <v>9</v>
      </c>
      <c r="C23">
        <v>151.19999999999999</v>
      </c>
      <c r="D23">
        <v>148.9</v>
      </c>
      <c r="E23">
        <v>158.30000000000001</v>
      </c>
    </row>
    <row r="24" spans="1:5" x14ac:dyDescent="0.25">
      <c r="A24" s="8">
        <v>20</v>
      </c>
      <c r="B24" t="s">
        <v>9</v>
      </c>
      <c r="C24">
        <v>155.69999999999999</v>
      </c>
      <c r="D24">
        <v>149.19999999999999</v>
      </c>
      <c r="E24">
        <v>175.4</v>
      </c>
    </row>
    <row r="25" spans="1:5" x14ac:dyDescent="0.25">
      <c r="A25" s="8">
        <v>21</v>
      </c>
      <c r="B25" t="s">
        <v>9</v>
      </c>
      <c r="C25">
        <v>207.9</v>
      </c>
      <c r="D25">
        <v>199.9</v>
      </c>
      <c r="E25">
        <v>232.1</v>
      </c>
    </row>
    <row r="26" spans="1:5" x14ac:dyDescent="0.25">
      <c r="A26" s="8">
        <v>22</v>
      </c>
      <c r="B26" t="s">
        <v>9</v>
      </c>
      <c r="C26">
        <v>232.2</v>
      </c>
      <c r="D26">
        <v>224.5</v>
      </c>
      <c r="E26">
        <v>255.4</v>
      </c>
    </row>
    <row r="27" spans="1:5" x14ac:dyDescent="0.25">
      <c r="A27" s="8">
        <v>23</v>
      </c>
      <c r="B27" t="s">
        <v>9</v>
      </c>
      <c r="C27">
        <v>251.3</v>
      </c>
      <c r="D27">
        <v>241.7</v>
      </c>
      <c r="E27">
        <v>280.60000000000002</v>
      </c>
    </row>
    <row r="28" spans="1:5" x14ac:dyDescent="0.25">
      <c r="A28" s="8">
        <v>16</v>
      </c>
      <c r="B28" t="s">
        <v>10</v>
      </c>
      <c r="C28">
        <v>100</v>
      </c>
      <c r="D28">
        <v>100</v>
      </c>
      <c r="E28">
        <v>100</v>
      </c>
    </row>
    <row r="29" spans="1:5" x14ac:dyDescent="0.25">
      <c r="A29" s="8">
        <v>17</v>
      </c>
      <c r="B29" t="s">
        <v>10</v>
      </c>
      <c r="C29">
        <v>92.1</v>
      </c>
      <c r="D29">
        <v>90.8</v>
      </c>
      <c r="E29">
        <v>110</v>
      </c>
    </row>
    <row r="30" spans="1:5" x14ac:dyDescent="0.25">
      <c r="A30" s="8">
        <v>18</v>
      </c>
      <c r="B30" t="s">
        <v>10</v>
      </c>
      <c r="C30">
        <v>82.5</v>
      </c>
      <c r="D30">
        <v>81.7</v>
      </c>
      <c r="E30">
        <v>93.3</v>
      </c>
    </row>
    <row r="31" spans="1:5" x14ac:dyDescent="0.25">
      <c r="A31" s="8">
        <v>19</v>
      </c>
      <c r="B31" t="s">
        <v>10</v>
      </c>
      <c r="C31">
        <v>83.5</v>
      </c>
      <c r="D31">
        <v>82.7</v>
      </c>
      <c r="E31">
        <v>94.2</v>
      </c>
    </row>
    <row r="32" spans="1:5" x14ac:dyDescent="0.25">
      <c r="A32" s="8">
        <v>20</v>
      </c>
      <c r="B32" t="s">
        <v>10</v>
      </c>
      <c r="C32">
        <v>78.599999999999994</v>
      </c>
      <c r="D32">
        <v>77.099999999999994</v>
      </c>
      <c r="E32">
        <v>98.8</v>
      </c>
    </row>
    <row r="33" spans="1:5" x14ac:dyDescent="0.25">
      <c r="A33" s="8">
        <v>21</v>
      </c>
      <c r="B33" t="s">
        <v>10</v>
      </c>
      <c r="C33">
        <v>77.5</v>
      </c>
      <c r="D33">
        <v>76.400000000000006</v>
      </c>
      <c r="E33">
        <v>92.5</v>
      </c>
    </row>
    <row r="34" spans="1:5" x14ac:dyDescent="0.25">
      <c r="A34" s="8">
        <v>22</v>
      </c>
      <c r="B34" t="s">
        <v>10</v>
      </c>
      <c r="C34">
        <v>78.599999999999994</v>
      </c>
      <c r="D34">
        <v>77.900000000000006</v>
      </c>
      <c r="E34">
        <v>87.4</v>
      </c>
    </row>
    <row r="35" spans="1:5" x14ac:dyDescent="0.25">
      <c r="A35" s="8">
        <v>23</v>
      </c>
      <c r="B35" t="s">
        <v>10</v>
      </c>
      <c r="C35">
        <v>80.099999999999994</v>
      </c>
      <c r="D35">
        <v>78.599999999999994</v>
      </c>
      <c r="E35">
        <v>100.7</v>
      </c>
    </row>
    <row r="36" spans="1:5" x14ac:dyDescent="0.25">
      <c r="A36" s="8">
        <v>16</v>
      </c>
      <c r="B36" t="s">
        <v>12</v>
      </c>
      <c r="C36">
        <v>100</v>
      </c>
      <c r="D36">
        <v>100</v>
      </c>
      <c r="E36">
        <v>100</v>
      </c>
    </row>
    <row r="37" spans="1:5" x14ac:dyDescent="0.25">
      <c r="A37" s="8">
        <v>17</v>
      </c>
      <c r="B37" t="s">
        <v>12</v>
      </c>
      <c r="C37">
        <v>94.5</v>
      </c>
      <c r="D37">
        <v>94.5</v>
      </c>
      <c r="E37">
        <v>95.7</v>
      </c>
    </row>
    <row r="38" spans="1:5" x14ac:dyDescent="0.25">
      <c r="A38" s="8">
        <v>18</v>
      </c>
      <c r="B38" t="s">
        <v>12</v>
      </c>
      <c r="C38">
        <v>87.6</v>
      </c>
      <c r="D38">
        <v>87.5</v>
      </c>
      <c r="E38">
        <v>88.9</v>
      </c>
    </row>
    <row r="39" spans="1:5" x14ac:dyDescent="0.25">
      <c r="A39" s="8">
        <v>19</v>
      </c>
      <c r="B39" t="s">
        <v>12</v>
      </c>
      <c r="C39">
        <v>85.4</v>
      </c>
      <c r="D39">
        <v>85.4</v>
      </c>
      <c r="E39">
        <v>83.2</v>
      </c>
    </row>
    <row r="40" spans="1:5" x14ac:dyDescent="0.25">
      <c r="A40" s="8">
        <v>20</v>
      </c>
      <c r="B40" t="s">
        <v>12</v>
      </c>
      <c r="C40">
        <v>69.3</v>
      </c>
      <c r="D40">
        <v>69.3</v>
      </c>
      <c r="E40">
        <v>67.7</v>
      </c>
    </row>
    <row r="41" spans="1:5" x14ac:dyDescent="0.25">
      <c r="A41" s="8">
        <v>21</v>
      </c>
      <c r="B41" t="s">
        <v>12</v>
      </c>
      <c r="C41">
        <v>65.5</v>
      </c>
      <c r="D41">
        <v>65.400000000000006</v>
      </c>
      <c r="E41">
        <v>67.900000000000006</v>
      </c>
    </row>
    <row r="42" spans="1:5" x14ac:dyDescent="0.25">
      <c r="A42" s="8">
        <v>22</v>
      </c>
      <c r="B42" t="s">
        <v>12</v>
      </c>
      <c r="C42">
        <v>62.7</v>
      </c>
      <c r="D42">
        <v>62.4</v>
      </c>
      <c r="E42">
        <v>75.400000000000006</v>
      </c>
    </row>
    <row r="43" spans="1:5" x14ac:dyDescent="0.25">
      <c r="A43" s="8">
        <v>23</v>
      </c>
      <c r="B43" t="s">
        <v>12</v>
      </c>
      <c r="C43">
        <v>57.5</v>
      </c>
      <c r="D43">
        <v>56.9</v>
      </c>
      <c r="E43">
        <v>77.900000000000006</v>
      </c>
    </row>
    <row r="44" spans="1:5" x14ac:dyDescent="0.25">
      <c r="A44" s="8">
        <v>16</v>
      </c>
      <c r="B44" t="s">
        <v>13</v>
      </c>
      <c r="C44">
        <v>100</v>
      </c>
      <c r="D44">
        <v>100</v>
      </c>
      <c r="E44">
        <v>100</v>
      </c>
    </row>
    <row r="45" spans="1:5" x14ac:dyDescent="0.25">
      <c r="A45" s="8">
        <v>17</v>
      </c>
      <c r="B45" t="s">
        <v>13</v>
      </c>
      <c r="C45">
        <v>100.6</v>
      </c>
      <c r="D45">
        <v>100.6</v>
      </c>
      <c r="E45">
        <v>100.5</v>
      </c>
    </row>
    <row r="46" spans="1:5" x14ac:dyDescent="0.25">
      <c r="A46" s="8">
        <v>18</v>
      </c>
      <c r="B46" t="s">
        <v>13</v>
      </c>
      <c r="C46">
        <v>99.1</v>
      </c>
      <c r="D46">
        <v>99.5</v>
      </c>
      <c r="E46">
        <v>96</v>
      </c>
    </row>
    <row r="47" spans="1:5" x14ac:dyDescent="0.25">
      <c r="A47" s="8">
        <v>19</v>
      </c>
      <c r="B47" t="s">
        <v>13</v>
      </c>
      <c r="C47">
        <v>101.9</v>
      </c>
      <c r="D47">
        <v>103.3</v>
      </c>
      <c r="E47">
        <v>92.5</v>
      </c>
    </row>
    <row r="48" spans="1:5" x14ac:dyDescent="0.25">
      <c r="A48" s="8">
        <v>20</v>
      </c>
      <c r="B48" t="s">
        <v>13</v>
      </c>
      <c r="C48">
        <v>77.7</v>
      </c>
      <c r="D48">
        <v>78.2</v>
      </c>
      <c r="E48">
        <v>74</v>
      </c>
    </row>
    <row r="49" spans="1:5" x14ac:dyDescent="0.25">
      <c r="A49" s="8">
        <v>21</v>
      </c>
      <c r="B49" t="s">
        <v>13</v>
      </c>
      <c r="C49">
        <v>82.1</v>
      </c>
      <c r="D49">
        <v>83.1</v>
      </c>
      <c r="E49">
        <v>75</v>
      </c>
    </row>
    <row r="50" spans="1:5" x14ac:dyDescent="0.25">
      <c r="A50" s="8">
        <v>22</v>
      </c>
      <c r="B50" t="s">
        <v>13</v>
      </c>
      <c r="C50">
        <v>93.1</v>
      </c>
      <c r="D50">
        <v>93.7</v>
      </c>
      <c r="E50">
        <v>88.4</v>
      </c>
    </row>
    <row r="51" spans="1:5" x14ac:dyDescent="0.25">
      <c r="A51" s="8">
        <v>23</v>
      </c>
      <c r="B51" t="s">
        <v>13</v>
      </c>
      <c r="C51">
        <v>90.6</v>
      </c>
      <c r="D51">
        <v>90.9</v>
      </c>
      <c r="E51">
        <v>88.6</v>
      </c>
    </row>
    <row r="52" spans="1:5" x14ac:dyDescent="0.25">
      <c r="A52" s="8">
        <v>16</v>
      </c>
      <c r="B52" t="s">
        <v>15</v>
      </c>
      <c r="C52">
        <v>100</v>
      </c>
      <c r="D52">
        <v>100</v>
      </c>
      <c r="E52">
        <v>100</v>
      </c>
    </row>
    <row r="53" spans="1:5" x14ac:dyDescent="0.25">
      <c r="A53" s="8">
        <v>17</v>
      </c>
      <c r="B53" t="s">
        <v>15</v>
      </c>
      <c r="C53">
        <v>101.6</v>
      </c>
      <c r="D53">
        <v>100.8</v>
      </c>
      <c r="E53">
        <v>104</v>
      </c>
    </row>
    <row r="54" spans="1:5" x14ac:dyDescent="0.25">
      <c r="A54" s="8">
        <v>18</v>
      </c>
      <c r="B54" t="s">
        <v>15</v>
      </c>
      <c r="C54">
        <v>95.2</v>
      </c>
      <c r="D54">
        <v>95.4</v>
      </c>
      <c r="E54">
        <v>94.5</v>
      </c>
    </row>
    <row r="55" spans="1:5" x14ac:dyDescent="0.25">
      <c r="A55" s="8">
        <v>19</v>
      </c>
      <c r="B55" t="s">
        <v>15</v>
      </c>
      <c r="C55">
        <v>95.1</v>
      </c>
      <c r="D55">
        <v>95.2</v>
      </c>
      <c r="E55">
        <v>94.6</v>
      </c>
    </row>
    <row r="56" spans="1:5" x14ac:dyDescent="0.25">
      <c r="A56" s="8">
        <v>20</v>
      </c>
      <c r="B56" t="s">
        <v>15</v>
      </c>
      <c r="C56">
        <v>76.099999999999994</v>
      </c>
      <c r="D56">
        <v>76.8</v>
      </c>
      <c r="E56">
        <v>73.900000000000006</v>
      </c>
    </row>
    <row r="57" spans="1:5" x14ac:dyDescent="0.25">
      <c r="A57" s="8">
        <v>21</v>
      </c>
      <c r="B57" t="s">
        <v>15</v>
      </c>
      <c r="C57">
        <v>76.3</v>
      </c>
      <c r="D57">
        <v>77.2</v>
      </c>
      <c r="E57">
        <v>73.5</v>
      </c>
    </row>
    <row r="58" spans="1:5" x14ac:dyDescent="0.25">
      <c r="A58" s="8">
        <v>22</v>
      </c>
      <c r="B58" t="s">
        <v>15</v>
      </c>
      <c r="C58">
        <v>85</v>
      </c>
      <c r="D58">
        <v>85.6</v>
      </c>
      <c r="E58">
        <v>83.2</v>
      </c>
    </row>
    <row r="59" spans="1:5" x14ac:dyDescent="0.25">
      <c r="A59" s="8">
        <v>23</v>
      </c>
      <c r="B59" t="s">
        <v>15</v>
      </c>
      <c r="C59">
        <v>87.4</v>
      </c>
      <c r="D59">
        <v>86.9</v>
      </c>
      <c r="E59">
        <v>89.1</v>
      </c>
    </row>
    <row r="60" spans="1:5" x14ac:dyDescent="0.25">
      <c r="A60" s="8">
        <v>16</v>
      </c>
      <c r="B60" t="s">
        <v>16</v>
      </c>
      <c r="C60">
        <v>100</v>
      </c>
      <c r="D60">
        <v>100</v>
      </c>
      <c r="E60">
        <v>100</v>
      </c>
    </row>
    <row r="61" spans="1:5" x14ac:dyDescent="0.25">
      <c r="A61" s="8">
        <v>17</v>
      </c>
      <c r="B61" t="s">
        <v>16</v>
      </c>
      <c r="C61">
        <v>93.9</v>
      </c>
      <c r="D61">
        <v>93.7</v>
      </c>
      <c r="E61">
        <v>95</v>
      </c>
    </row>
    <row r="62" spans="1:5" x14ac:dyDescent="0.25">
      <c r="A62" s="8">
        <v>18</v>
      </c>
      <c r="B62" t="s">
        <v>16</v>
      </c>
      <c r="C62">
        <v>86.5</v>
      </c>
      <c r="D62">
        <v>86.3</v>
      </c>
      <c r="E62">
        <v>87.7</v>
      </c>
    </row>
    <row r="63" spans="1:5" x14ac:dyDescent="0.25">
      <c r="A63" s="8">
        <v>19</v>
      </c>
      <c r="B63" t="s">
        <v>16</v>
      </c>
      <c r="C63">
        <v>84.9</v>
      </c>
      <c r="D63">
        <v>85.4</v>
      </c>
      <c r="E63">
        <v>82.5</v>
      </c>
    </row>
    <row r="64" spans="1:5" x14ac:dyDescent="0.25">
      <c r="A64" s="8">
        <v>20</v>
      </c>
      <c r="B64" t="s">
        <v>16</v>
      </c>
      <c r="C64">
        <v>73.900000000000006</v>
      </c>
      <c r="D64">
        <v>73.8</v>
      </c>
      <c r="E64">
        <v>74.3</v>
      </c>
    </row>
    <row r="65" spans="1:5" x14ac:dyDescent="0.25">
      <c r="A65" s="8">
        <v>21</v>
      </c>
      <c r="B65" t="s">
        <v>16</v>
      </c>
      <c r="C65">
        <v>74.2</v>
      </c>
      <c r="D65">
        <v>74.3</v>
      </c>
      <c r="E65">
        <v>73.5</v>
      </c>
    </row>
    <row r="66" spans="1:5" x14ac:dyDescent="0.25">
      <c r="A66" s="8">
        <v>22</v>
      </c>
      <c r="B66" t="s">
        <v>16</v>
      </c>
      <c r="C66">
        <v>80.8</v>
      </c>
      <c r="D66">
        <v>80.3</v>
      </c>
      <c r="E66">
        <v>83</v>
      </c>
    </row>
    <row r="67" spans="1:5" x14ac:dyDescent="0.25">
      <c r="A67" s="8">
        <v>23</v>
      </c>
      <c r="B67" t="s">
        <v>16</v>
      </c>
      <c r="C67">
        <v>85.2</v>
      </c>
      <c r="D67">
        <v>83.6</v>
      </c>
      <c r="E67">
        <v>92.7</v>
      </c>
    </row>
    <row r="68" spans="1:5" x14ac:dyDescent="0.25">
      <c r="A68" s="8">
        <v>16</v>
      </c>
      <c r="B68" t="s">
        <v>18</v>
      </c>
      <c r="C68">
        <v>100</v>
      </c>
      <c r="D68">
        <v>100</v>
      </c>
      <c r="E68">
        <v>100</v>
      </c>
    </row>
    <row r="69" spans="1:5" x14ac:dyDescent="0.25">
      <c r="A69" s="8">
        <v>17</v>
      </c>
      <c r="B69" t="s">
        <v>18</v>
      </c>
      <c r="C69">
        <v>99.6</v>
      </c>
      <c r="D69">
        <v>100.2</v>
      </c>
      <c r="E69">
        <v>96</v>
      </c>
    </row>
    <row r="70" spans="1:5" x14ac:dyDescent="0.25">
      <c r="A70" s="8">
        <v>18</v>
      </c>
      <c r="B70" t="s">
        <v>18</v>
      </c>
      <c r="C70">
        <v>98.6</v>
      </c>
      <c r="D70">
        <v>100.2</v>
      </c>
      <c r="E70">
        <v>89.5</v>
      </c>
    </row>
    <row r="71" spans="1:5" x14ac:dyDescent="0.25">
      <c r="A71" s="8">
        <v>19</v>
      </c>
      <c r="B71" t="s">
        <v>18</v>
      </c>
      <c r="C71">
        <v>98.8</v>
      </c>
      <c r="D71">
        <v>101</v>
      </c>
      <c r="E71">
        <v>86.9</v>
      </c>
    </row>
    <row r="72" spans="1:5" x14ac:dyDescent="0.25">
      <c r="A72" s="8">
        <v>20</v>
      </c>
      <c r="B72" t="s">
        <v>18</v>
      </c>
      <c r="C72">
        <v>82</v>
      </c>
      <c r="D72">
        <v>84.3</v>
      </c>
      <c r="E72">
        <v>69.3</v>
      </c>
    </row>
    <row r="73" spans="1:5" x14ac:dyDescent="0.25">
      <c r="A73" s="8">
        <v>21</v>
      </c>
      <c r="B73" t="s">
        <v>18</v>
      </c>
      <c r="C73">
        <v>82.5</v>
      </c>
      <c r="D73">
        <v>85.2</v>
      </c>
      <c r="E73">
        <v>67.2</v>
      </c>
    </row>
    <row r="74" spans="1:5" x14ac:dyDescent="0.25">
      <c r="A74" s="8">
        <v>22</v>
      </c>
      <c r="B74" t="s">
        <v>18</v>
      </c>
      <c r="C74">
        <v>90</v>
      </c>
      <c r="D74">
        <v>93.4</v>
      </c>
      <c r="E74">
        <v>71.5</v>
      </c>
    </row>
    <row r="75" spans="1:5" x14ac:dyDescent="0.25">
      <c r="A75" s="8">
        <v>23</v>
      </c>
      <c r="B75" t="s">
        <v>18</v>
      </c>
      <c r="C75">
        <v>93.3</v>
      </c>
      <c r="D75">
        <v>96.3</v>
      </c>
      <c r="E75">
        <v>76.900000000000006</v>
      </c>
    </row>
    <row r="76" spans="1:5" x14ac:dyDescent="0.25">
      <c r="A76" s="8">
        <v>16</v>
      </c>
      <c r="B76" t="s">
        <v>19</v>
      </c>
      <c r="C76">
        <v>100</v>
      </c>
      <c r="D76">
        <v>100</v>
      </c>
      <c r="E76">
        <v>100</v>
      </c>
    </row>
    <row r="77" spans="1:5" x14ac:dyDescent="0.25">
      <c r="A77" s="8">
        <v>17</v>
      </c>
      <c r="B77" t="s">
        <v>19</v>
      </c>
      <c r="C77">
        <v>95.1</v>
      </c>
      <c r="D77">
        <v>94.1</v>
      </c>
      <c r="E77">
        <v>98.5</v>
      </c>
    </row>
    <row r="78" spans="1:5" x14ac:dyDescent="0.25">
      <c r="A78" s="8">
        <v>18</v>
      </c>
      <c r="B78" t="s">
        <v>19</v>
      </c>
      <c r="C78">
        <v>89.3</v>
      </c>
      <c r="D78">
        <v>86.5</v>
      </c>
      <c r="E78">
        <v>99</v>
      </c>
    </row>
    <row r="79" spans="1:5" x14ac:dyDescent="0.25">
      <c r="A79" s="8">
        <v>19</v>
      </c>
      <c r="B79" t="s">
        <v>19</v>
      </c>
      <c r="C79">
        <v>84.8</v>
      </c>
      <c r="D79">
        <v>81.5</v>
      </c>
      <c r="E79">
        <v>95.9</v>
      </c>
    </row>
    <row r="80" spans="1:5" x14ac:dyDescent="0.25">
      <c r="A80" s="8">
        <v>20</v>
      </c>
      <c r="B80" t="s">
        <v>19</v>
      </c>
      <c r="C80">
        <v>69.599999999999994</v>
      </c>
      <c r="D80">
        <v>69</v>
      </c>
      <c r="E80">
        <v>71.900000000000006</v>
      </c>
    </row>
    <row r="81" spans="1:5" x14ac:dyDescent="0.25">
      <c r="A81" s="8">
        <v>21</v>
      </c>
      <c r="B81" t="s">
        <v>19</v>
      </c>
      <c r="C81">
        <v>72.3</v>
      </c>
      <c r="D81">
        <v>73.2</v>
      </c>
      <c r="E81">
        <v>69.3</v>
      </c>
    </row>
    <row r="82" spans="1:5" x14ac:dyDescent="0.25">
      <c r="A82" s="8">
        <v>22</v>
      </c>
      <c r="B82" t="s">
        <v>19</v>
      </c>
      <c r="C82">
        <v>94.3</v>
      </c>
      <c r="D82">
        <v>92.6</v>
      </c>
      <c r="E82">
        <v>100.2</v>
      </c>
    </row>
    <row r="83" spans="1:5" x14ac:dyDescent="0.25">
      <c r="A83" s="8">
        <v>23</v>
      </c>
      <c r="B83" t="s">
        <v>19</v>
      </c>
      <c r="C83">
        <v>86.2</v>
      </c>
      <c r="D83">
        <v>82.3</v>
      </c>
      <c r="E83">
        <v>99.5</v>
      </c>
    </row>
    <row r="84" spans="1:5" x14ac:dyDescent="0.25">
      <c r="A84" s="8">
        <v>16</v>
      </c>
      <c r="B84" t="s">
        <v>20</v>
      </c>
      <c r="C84">
        <v>100</v>
      </c>
      <c r="D84">
        <v>100</v>
      </c>
      <c r="E84">
        <v>100</v>
      </c>
    </row>
    <row r="85" spans="1:5" x14ac:dyDescent="0.25">
      <c r="A85" s="8">
        <v>17</v>
      </c>
      <c r="B85" t="s">
        <v>20</v>
      </c>
      <c r="C85">
        <v>99.7</v>
      </c>
      <c r="D85">
        <v>99.1</v>
      </c>
      <c r="E85">
        <v>102.2</v>
      </c>
    </row>
    <row r="86" spans="1:5" x14ac:dyDescent="0.25">
      <c r="A86" s="8">
        <v>18</v>
      </c>
      <c r="B86" t="s">
        <v>20</v>
      </c>
      <c r="C86">
        <v>96.3</v>
      </c>
      <c r="D86">
        <v>95.2</v>
      </c>
      <c r="E86">
        <v>101.3</v>
      </c>
    </row>
    <row r="87" spans="1:5" x14ac:dyDescent="0.25">
      <c r="A87" s="8">
        <v>19</v>
      </c>
      <c r="B87" t="s">
        <v>20</v>
      </c>
      <c r="C87">
        <v>96.2</v>
      </c>
      <c r="D87">
        <v>95.6</v>
      </c>
      <c r="E87">
        <v>98.8</v>
      </c>
    </row>
    <row r="88" spans="1:5" x14ac:dyDescent="0.25">
      <c r="A88" s="8">
        <v>20</v>
      </c>
      <c r="B88" t="s">
        <v>20</v>
      </c>
      <c r="C88">
        <v>82.8</v>
      </c>
      <c r="D88">
        <v>81.599999999999994</v>
      </c>
      <c r="E88">
        <v>87.9</v>
      </c>
    </row>
    <row r="89" spans="1:5" x14ac:dyDescent="0.25">
      <c r="A89" s="8">
        <v>21</v>
      </c>
      <c r="B89" t="s">
        <v>20</v>
      </c>
      <c r="C89">
        <v>84.8</v>
      </c>
      <c r="D89">
        <v>83.1</v>
      </c>
      <c r="E89">
        <v>92.3</v>
      </c>
    </row>
    <row r="90" spans="1:5" x14ac:dyDescent="0.25">
      <c r="A90" s="8">
        <v>22</v>
      </c>
      <c r="B90" t="s">
        <v>20</v>
      </c>
      <c r="C90">
        <v>85.8</v>
      </c>
      <c r="D90">
        <v>83.4</v>
      </c>
      <c r="E90">
        <v>96.3</v>
      </c>
    </row>
    <row r="91" spans="1:5" x14ac:dyDescent="0.25">
      <c r="A91" s="8">
        <v>23</v>
      </c>
      <c r="B91" t="s">
        <v>20</v>
      </c>
      <c r="C91">
        <v>88</v>
      </c>
      <c r="D91">
        <v>86.5</v>
      </c>
      <c r="E91">
        <v>94.4</v>
      </c>
    </row>
    <row r="92" spans="1:5" x14ac:dyDescent="0.25">
      <c r="A92" s="8">
        <v>16</v>
      </c>
      <c r="B92" t="s">
        <v>21</v>
      </c>
      <c r="C92">
        <v>100</v>
      </c>
      <c r="D92">
        <v>100</v>
      </c>
      <c r="E92">
        <v>100</v>
      </c>
    </row>
    <row r="93" spans="1:5" x14ac:dyDescent="0.25">
      <c r="A93" s="8">
        <v>17</v>
      </c>
      <c r="B93" t="s">
        <v>21</v>
      </c>
      <c r="C93">
        <v>107.8</v>
      </c>
      <c r="D93">
        <v>108.7</v>
      </c>
      <c r="E93">
        <v>104</v>
      </c>
    </row>
    <row r="94" spans="1:5" x14ac:dyDescent="0.25">
      <c r="A94" s="8">
        <v>18</v>
      </c>
      <c r="B94" t="s">
        <v>21</v>
      </c>
      <c r="C94">
        <v>111.1</v>
      </c>
      <c r="D94">
        <v>115.2</v>
      </c>
      <c r="E94">
        <v>93.2</v>
      </c>
    </row>
    <row r="95" spans="1:5" x14ac:dyDescent="0.25">
      <c r="A95" s="8">
        <v>19</v>
      </c>
      <c r="B95" t="s">
        <v>21</v>
      </c>
      <c r="C95">
        <v>115.6</v>
      </c>
      <c r="D95">
        <v>121.3</v>
      </c>
      <c r="E95">
        <v>90.1</v>
      </c>
    </row>
    <row r="96" spans="1:5" x14ac:dyDescent="0.25">
      <c r="A96" s="8">
        <v>20</v>
      </c>
      <c r="B96" t="s">
        <v>21</v>
      </c>
      <c r="C96">
        <v>101</v>
      </c>
      <c r="D96">
        <v>105.8</v>
      </c>
      <c r="E96">
        <v>79.900000000000006</v>
      </c>
    </row>
    <row r="97" spans="1:5" x14ac:dyDescent="0.25">
      <c r="A97" s="8">
        <v>21</v>
      </c>
      <c r="B97" t="s">
        <v>21</v>
      </c>
      <c r="C97">
        <v>114.5</v>
      </c>
      <c r="D97">
        <v>122.7</v>
      </c>
      <c r="E97">
        <v>78.599999999999994</v>
      </c>
    </row>
    <row r="98" spans="1:5" x14ac:dyDescent="0.25">
      <c r="A98" s="8">
        <v>22</v>
      </c>
      <c r="B98" t="s">
        <v>21</v>
      </c>
      <c r="C98">
        <v>119.8</v>
      </c>
      <c r="D98">
        <v>130.4</v>
      </c>
      <c r="E98">
        <v>73</v>
      </c>
    </row>
    <row r="99" spans="1:5" x14ac:dyDescent="0.25">
      <c r="A99" s="8">
        <v>23</v>
      </c>
      <c r="B99" t="s">
        <v>21</v>
      </c>
      <c r="C99">
        <v>118.5</v>
      </c>
      <c r="D99">
        <v>129.69999999999999</v>
      </c>
      <c r="E99">
        <v>68.599999999999994</v>
      </c>
    </row>
    <row r="100" spans="1:5" x14ac:dyDescent="0.25">
      <c r="A100" s="8">
        <v>16</v>
      </c>
      <c r="B100" t="s">
        <v>23</v>
      </c>
      <c r="C100">
        <v>100</v>
      </c>
      <c r="D100">
        <v>100</v>
      </c>
      <c r="E100">
        <v>100</v>
      </c>
    </row>
    <row r="101" spans="1:5" x14ac:dyDescent="0.25">
      <c r="A101" s="8">
        <v>17</v>
      </c>
      <c r="B101" t="s">
        <v>23</v>
      </c>
      <c r="C101">
        <v>103.5</v>
      </c>
      <c r="D101">
        <v>103.1</v>
      </c>
      <c r="E101">
        <v>105.5</v>
      </c>
    </row>
    <row r="102" spans="1:5" x14ac:dyDescent="0.25">
      <c r="A102" s="8">
        <v>18</v>
      </c>
      <c r="B102" t="s">
        <v>23</v>
      </c>
      <c r="C102">
        <v>102.4</v>
      </c>
      <c r="D102">
        <v>102.4</v>
      </c>
      <c r="E102">
        <v>102.6</v>
      </c>
    </row>
    <row r="103" spans="1:5" x14ac:dyDescent="0.25">
      <c r="A103" s="8">
        <v>19</v>
      </c>
      <c r="B103" t="s">
        <v>23</v>
      </c>
      <c r="C103">
        <v>97.3</v>
      </c>
      <c r="D103">
        <v>96.8</v>
      </c>
      <c r="E103">
        <v>100</v>
      </c>
    </row>
    <row r="104" spans="1:5" x14ac:dyDescent="0.25">
      <c r="A104" s="8">
        <v>20</v>
      </c>
      <c r="B104" t="s">
        <v>23</v>
      </c>
      <c r="C104">
        <v>88.1</v>
      </c>
      <c r="D104">
        <v>86.9</v>
      </c>
      <c r="E104">
        <v>93.7</v>
      </c>
    </row>
    <row r="105" spans="1:5" x14ac:dyDescent="0.25">
      <c r="A105" s="8">
        <v>21</v>
      </c>
      <c r="B105" t="s">
        <v>23</v>
      </c>
      <c r="C105">
        <v>120.9</v>
      </c>
      <c r="D105">
        <v>123.7</v>
      </c>
      <c r="E105">
        <v>107.2</v>
      </c>
    </row>
    <row r="106" spans="1:5" x14ac:dyDescent="0.25">
      <c r="A106" s="8">
        <v>22</v>
      </c>
      <c r="B106" t="s">
        <v>23</v>
      </c>
      <c r="C106">
        <v>137.30000000000001</v>
      </c>
      <c r="D106">
        <v>141.80000000000001</v>
      </c>
      <c r="E106">
        <v>114.7</v>
      </c>
    </row>
    <row r="107" spans="1:5" x14ac:dyDescent="0.25">
      <c r="A107" s="8">
        <v>23</v>
      </c>
      <c r="B107" t="s">
        <v>23</v>
      </c>
      <c r="C107">
        <v>142.1</v>
      </c>
      <c r="D107">
        <v>145.1</v>
      </c>
      <c r="E107">
        <v>127.3</v>
      </c>
    </row>
    <row r="108" spans="1:5" x14ac:dyDescent="0.25">
      <c r="A108" s="6" t="s">
        <v>71</v>
      </c>
      <c r="B108" s="5"/>
      <c r="C108" s="5"/>
      <c r="D108" s="5"/>
      <c r="E108" s="5"/>
    </row>
    <row r="109" spans="1:5" x14ac:dyDescent="0.25">
      <c r="A109" s="7" t="s">
        <v>26</v>
      </c>
    </row>
    <row r="110" spans="1:5" x14ac:dyDescent="0.25">
      <c r="A110" s="7" t="s">
        <v>68</v>
      </c>
    </row>
  </sheetData>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workbookViewId="0"/>
  </sheetViews>
  <sheetFormatPr baseColWidth="10" defaultRowHeight="15" x14ac:dyDescent="0.25"/>
  <sheetData>
    <row r="1" spans="1:22" ht="15.75" x14ac:dyDescent="0.25">
      <c r="A1" s="3" t="s">
        <v>79</v>
      </c>
    </row>
    <row r="3" spans="1:22" x14ac:dyDescent="0.25">
      <c r="A3" s="4"/>
      <c r="B3" s="4"/>
      <c r="C3" s="9" t="s">
        <v>80</v>
      </c>
      <c r="D3" s="9" t="s">
        <v>58</v>
      </c>
      <c r="E3" s="9" t="s">
        <v>58</v>
      </c>
      <c r="F3" s="9" t="s">
        <v>58</v>
      </c>
      <c r="G3" s="9" t="s">
        <v>58</v>
      </c>
      <c r="H3" s="9" t="s">
        <v>58</v>
      </c>
      <c r="I3" s="9" t="s">
        <v>58</v>
      </c>
      <c r="J3" s="9" t="s">
        <v>58</v>
      </c>
      <c r="K3" s="9" t="s">
        <v>58</v>
      </c>
      <c r="L3" s="9" t="s">
        <v>58</v>
      </c>
      <c r="M3" s="9" t="s">
        <v>81</v>
      </c>
      <c r="N3" s="9"/>
      <c r="O3" s="9"/>
      <c r="P3" s="9"/>
      <c r="Q3" s="9"/>
      <c r="R3" s="9"/>
      <c r="S3" s="9"/>
      <c r="T3" s="9"/>
      <c r="U3" s="9"/>
      <c r="V3" s="9"/>
    </row>
    <row r="4" spans="1:22" ht="60" x14ac:dyDescent="0.25">
      <c r="A4" s="4" t="s">
        <v>69</v>
      </c>
      <c r="B4" s="4" t="s">
        <v>28</v>
      </c>
      <c r="C4" s="4" t="s">
        <v>64</v>
      </c>
      <c r="D4" s="4" t="s">
        <v>62</v>
      </c>
      <c r="E4" s="4" t="s">
        <v>72</v>
      </c>
      <c r="F4" s="4" t="s">
        <v>73</v>
      </c>
      <c r="G4" s="4" t="s">
        <v>74</v>
      </c>
      <c r="H4" s="4" t="s">
        <v>75</v>
      </c>
      <c r="I4" s="4" t="s">
        <v>63</v>
      </c>
      <c r="J4" s="4" t="s">
        <v>76</v>
      </c>
      <c r="K4" s="4" t="s">
        <v>77</v>
      </c>
      <c r="L4" s="4" t="s">
        <v>78</v>
      </c>
      <c r="M4" s="4" t="s">
        <v>64</v>
      </c>
      <c r="N4" s="4" t="s">
        <v>62</v>
      </c>
      <c r="O4" s="4" t="s">
        <v>72</v>
      </c>
      <c r="P4" s="4" t="s">
        <v>73</v>
      </c>
      <c r="Q4" s="4" t="s">
        <v>74</v>
      </c>
      <c r="R4" s="4" t="s">
        <v>75</v>
      </c>
      <c r="S4" s="4" t="s">
        <v>63</v>
      </c>
      <c r="T4" s="4" t="s">
        <v>76</v>
      </c>
      <c r="U4" s="4" t="s">
        <v>77</v>
      </c>
      <c r="V4" s="4" t="s">
        <v>78</v>
      </c>
    </row>
    <row r="5" spans="1:22" x14ac:dyDescent="0.25">
      <c r="A5" s="8">
        <v>16</v>
      </c>
      <c r="B5" t="s">
        <v>6</v>
      </c>
      <c r="C5">
        <v>100</v>
      </c>
      <c r="D5">
        <v>100</v>
      </c>
      <c r="E5">
        <v>100</v>
      </c>
      <c r="F5">
        <v>100</v>
      </c>
      <c r="G5">
        <v>100</v>
      </c>
      <c r="H5">
        <v>100</v>
      </c>
      <c r="I5">
        <v>100</v>
      </c>
      <c r="J5">
        <v>100</v>
      </c>
      <c r="K5">
        <v>100</v>
      </c>
      <c r="L5">
        <v>100</v>
      </c>
      <c r="M5">
        <v>1.5</v>
      </c>
      <c r="N5">
        <v>1.77</v>
      </c>
      <c r="O5">
        <v>1.93</v>
      </c>
      <c r="P5">
        <v>1.95</v>
      </c>
      <c r="Q5">
        <v>1.18</v>
      </c>
      <c r="R5">
        <v>1.34</v>
      </c>
      <c r="S5">
        <v>0.96</v>
      </c>
      <c r="T5">
        <v>1.07</v>
      </c>
      <c r="U5">
        <v>0.88</v>
      </c>
      <c r="V5">
        <v>0.74</v>
      </c>
    </row>
    <row r="6" spans="1:22" x14ac:dyDescent="0.25">
      <c r="A6" s="8">
        <v>17</v>
      </c>
      <c r="B6" t="s">
        <v>6</v>
      </c>
      <c r="C6">
        <v>101.5</v>
      </c>
      <c r="D6">
        <v>101</v>
      </c>
      <c r="E6">
        <v>100.6</v>
      </c>
      <c r="F6">
        <v>101.1</v>
      </c>
      <c r="G6">
        <v>101.3</v>
      </c>
      <c r="H6">
        <v>103.9</v>
      </c>
      <c r="I6">
        <v>103.3</v>
      </c>
      <c r="J6">
        <v>101.8</v>
      </c>
      <c r="K6">
        <v>104.4</v>
      </c>
      <c r="L6">
        <v>108.9</v>
      </c>
      <c r="M6">
        <v>1.52</v>
      </c>
      <c r="N6">
        <v>1.78</v>
      </c>
      <c r="O6">
        <v>1.94</v>
      </c>
      <c r="P6">
        <v>1.97</v>
      </c>
      <c r="Q6">
        <v>1.19</v>
      </c>
      <c r="R6">
        <v>1.39</v>
      </c>
      <c r="S6">
        <v>0.99</v>
      </c>
      <c r="T6">
        <v>1.0900000000000001</v>
      </c>
      <c r="U6">
        <v>0.92</v>
      </c>
      <c r="V6">
        <v>0.81</v>
      </c>
    </row>
    <row r="7" spans="1:22" x14ac:dyDescent="0.25">
      <c r="A7" s="8">
        <v>18</v>
      </c>
      <c r="B7" t="s">
        <v>6</v>
      </c>
      <c r="C7">
        <v>111.5</v>
      </c>
      <c r="D7">
        <v>110.2</v>
      </c>
      <c r="E7">
        <v>109.3</v>
      </c>
      <c r="F7">
        <v>109.8</v>
      </c>
      <c r="G7">
        <v>113.3</v>
      </c>
      <c r="H7">
        <v>115.8</v>
      </c>
      <c r="I7">
        <v>116.5</v>
      </c>
      <c r="J7">
        <v>115.1</v>
      </c>
      <c r="K7">
        <v>116.8</v>
      </c>
      <c r="L7">
        <v>126.3</v>
      </c>
      <c r="M7">
        <v>1.67</v>
      </c>
      <c r="N7">
        <v>1.94</v>
      </c>
      <c r="O7">
        <v>2.09</v>
      </c>
      <c r="P7">
        <v>2.13</v>
      </c>
      <c r="Q7">
        <v>1.32</v>
      </c>
      <c r="R7">
        <v>1.55</v>
      </c>
      <c r="S7">
        <v>1.1100000000000001</v>
      </c>
      <c r="T7">
        <v>1.23</v>
      </c>
      <c r="U7">
        <v>1.03</v>
      </c>
      <c r="V7">
        <v>0.94</v>
      </c>
    </row>
    <row r="8" spans="1:22" x14ac:dyDescent="0.25">
      <c r="A8" s="8">
        <v>19</v>
      </c>
      <c r="B8" t="s">
        <v>6</v>
      </c>
      <c r="C8">
        <v>129.5</v>
      </c>
      <c r="D8">
        <v>127.2</v>
      </c>
      <c r="E8">
        <v>125.3</v>
      </c>
      <c r="F8">
        <v>127.3</v>
      </c>
      <c r="G8">
        <v>133.80000000000001</v>
      </c>
      <c r="H8">
        <v>134.69999999999999</v>
      </c>
      <c r="I8">
        <v>138</v>
      </c>
      <c r="J8">
        <v>135</v>
      </c>
      <c r="K8">
        <v>140</v>
      </c>
      <c r="L8">
        <v>151.1</v>
      </c>
      <c r="M8">
        <v>1.93</v>
      </c>
      <c r="N8">
        <v>2.23</v>
      </c>
      <c r="O8">
        <v>2.39</v>
      </c>
      <c r="P8">
        <v>2.4700000000000002</v>
      </c>
      <c r="Q8">
        <v>1.55</v>
      </c>
      <c r="R8">
        <v>1.8</v>
      </c>
      <c r="S8">
        <v>1.32</v>
      </c>
      <c r="T8">
        <v>1.44</v>
      </c>
      <c r="U8">
        <v>1.23</v>
      </c>
      <c r="V8">
        <v>1.1299999999999999</v>
      </c>
    </row>
    <row r="9" spans="1:22" x14ac:dyDescent="0.25">
      <c r="A9" s="8">
        <v>20</v>
      </c>
      <c r="B9" t="s">
        <v>6</v>
      </c>
      <c r="C9">
        <v>143.19999999999999</v>
      </c>
      <c r="D9">
        <v>139</v>
      </c>
      <c r="E9">
        <v>133.69999999999999</v>
      </c>
      <c r="F9">
        <v>140.1</v>
      </c>
      <c r="G9">
        <v>155.5</v>
      </c>
      <c r="H9">
        <v>159.19999999999999</v>
      </c>
      <c r="I9">
        <v>159.30000000000001</v>
      </c>
      <c r="J9">
        <v>157.30000000000001</v>
      </c>
      <c r="K9">
        <v>160.9</v>
      </c>
      <c r="L9">
        <v>166.2</v>
      </c>
      <c r="M9">
        <v>2.13</v>
      </c>
      <c r="N9">
        <v>2.42</v>
      </c>
      <c r="O9">
        <v>2.54</v>
      </c>
      <c r="P9">
        <v>2.71</v>
      </c>
      <c r="Q9">
        <v>1.79</v>
      </c>
      <c r="R9">
        <v>2.12</v>
      </c>
      <c r="S9">
        <v>1.52</v>
      </c>
      <c r="T9">
        <v>1.67</v>
      </c>
      <c r="U9">
        <v>1.41</v>
      </c>
      <c r="V9">
        <v>1.25</v>
      </c>
    </row>
    <row r="10" spans="1:22" x14ac:dyDescent="0.25">
      <c r="A10" s="8">
        <v>21</v>
      </c>
      <c r="B10" t="s">
        <v>6</v>
      </c>
      <c r="C10">
        <v>166.1</v>
      </c>
      <c r="D10">
        <v>163.1</v>
      </c>
      <c r="E10">
        <v>157.19999999999999</v>
      </c>
      <c r="F10">
        <v>169.1</v>
      </c>
      <c r="G10">
        <v>176.4</v>
      </c>
      <c r="H10">
        <v>178.3</v>
      </c>
      <c r="I10">
        <v>177.3</v>
      </c>
      <c r="J10">
        <v>176.6</v>
      </c>
      <c r="K10">
        <v>175.8</v>
      </c>
      <c r="L10">
        <v>193.4</v>
      </c>
      <c r="M10">
        <v>2.46</v>
      </c>
      <c r="N10">
        <v>2.83</v>
      </c>
      <c r="O10">
        <v>2.98</v>
      </c>
      <c r="P10">
        <v>3.25</v>
      </c>
      <c r="Q10">
        <v>2.02</v>
      </c>
      <c r="R10">
        <v>2.36</v>
      </c>
      <c r="S10">
        <v>1.69</v>
      </c>
      <c r="T10">
        <v>1.87</v>
      </c>
      <c r="U10">
        <v>1.54</v>
      </c>
      <c r="V10">
        <v>1.45</v>
      </c>
    </row>
    <row r="11" spans="1:22" x14ac:dyDescent="0.25">
      <c r="A11" s="8">
        <v>22</v>
      </c>
      <c r="B11" t="s">
        <v>6</v>
      </c>
      <c r="C11">
        <v>194.2</v>
      </c>
      <c r="D11">
        <v>191.5</v>
      </c>
      <c r="E11">
        <v>185.9</v>
      </c>
      <c r="F11">
        <v>195.3</v>
      </c>
      <c r="G11">
        <v>207.7</v>
      </c>
      <c r="H11">
        <v>206.9</v>
      </c>
      <c r="I11">
        <v>204.1</v>
      </c>
      <c r="J11">
        <v>204.1</v>
      </c>
      <c r="K11">
        <v>202.2</v>
      </c>
      <c r="L11">
        <v>216.9</v>
      </c>
      <c r="M11">
        <v>2.87</v>
      </c>
      <c r="N11">
        <v>3.32</v>
      </c>
      <c r="O11">
        <v>3.52</v>
      </c>
      <c r="P11">
        <v>3.75</v>
      </c>
      <c r="Q11">
        <v>2.38</v>
      </c>
      <c r="R11">
        <v>2.74</v>
      </c>
      <c r="S11">
        <v>1.94</v>
      </c>
      <c r="T11">
        <v>2.16</v>
      </c>
      <c r="U11">
        <v>1.77</v>
      </c>
      <c r="V11">
        <v>1.63</v>
      </c>
    </row>
    <row r="12" spans="1:22" x14ac:dyDescent="0.25">
      <c r="A12" s="8">
        <v>23</v>
      </c>
      <c r="B12" t="s">
        <v>6</v>
      </c>
      <c r="C12">
        <v>212.2</v>
      </c>
      <c r="D12">
        <v>208.2</v>
      </c>
      <c r="E12">
        <v>199.3</v>
      </c>
      <c r="F12">
        <v>213.2</v>
      </c>
      <c r="G12">
        <v>236.1</v>
      </c>
      <c r="H12">
        <v>231.8</v>
      </c>
      <c r="I12">
        <v>227.6</v>
      </c>
      <c r="J12">
        <v>224.2</v>
      </c>
      <c r="K12">
        <v>228.4</v>
      </c>
      <c r="L12">
        <v>252.2</v>
      </c>
      <c r="M12">
        <v>3.14</v>
      </c>
      <c r="N12">
        <v>3.61</v>
      </c>
      <c r="O12">
        <v>3.78</v>
      </c>
      <c r="P12">
        <v>4.0999999999999996</v>
      </c>
      <c r="Q12">
        <v>2.71</v>
      </c>
      <c r="R12">
        <v>3.07</v>
      </c>
      <c r="S12">
        <v>2.17</v>
      </c>
      <c r="T12">
        <v>2.37</v>
      </c>
      <c r="U12">
        <v>2</v>
      </c>
      <c r="V12">
        <v>1.89</v>
      </c>
    </row>
    <row r="13" spans="1:22" x14ac:dyDescent="0.25">
      <c r="A13" s="8">
        <v>16</v>
      </c>
      <c r="B13" t="s">
        <v>8</v>
      </c>
      <c r="C13">
        <v>100</v>
      </c>
      <c r="D13">
        <v>100</v>
      </c>
      <c r="E13">
        <v>100</v>
      </c>
      <c r="F13">
        <v>100</v>
      </c>
      <c r="G13">
        <v>100</v>
      </c>
      <c r="H13">
        <v>100</v>
      </c>
      <c r="I13">
        <v>100</v>
      </c>
      <c r="J13">
        <v>100</v>
      </c>
      <c r="K13">
        <v>100</v>
      </c>
      <c r="L13">
        <v>100</v>
      </c>
      <c r="M13">
        <v>1.9</v>
      </c>
      <c r="N13">
        <v>2.41</v>
      </c>
      <c r="O13">
        <v>2.73</v>
      </c>
      <c r="P13">
        <v>2.69</v>
      </c>
      <c r="Q13">
        <v>1.24</v>
      </c>
      <c r="R13">
        <v>1.73</v>
      </c>
      <c r="S13">
        <v>0.86</v>
      </c>
      <c r="T13">
        <v>1.0900000000000001</v>
      </c>
      <c r="U13">
        <v>0.67</v>
      </c>
      <c r="V13">
        <v>0.56999999999999995</v>
      </c>
    </row>
    <row r="14" spans="1:22" x14ac:dyDescent="0.25">
      <c r="A14" s="8">
        <v>17</v>
      </c>
      <c r="B14" t="s">
        <v>8</v>
      </c>
      <c r="C14">
        <v>105.3</v>
      </c>
      <c r="D14">
        <v>105</v>
      </c>
      <c r="E14">
        <v>104.8</v>
      </c>
      <c r="F14">
        <v>104.8</v>
      </c>
      <c r="G14">
        <v>104.5</v>
      </c>
      <c r="H14">
        <v>108.8</v>
      </c>
      <c r="I14">
        <v>106.6</v>
      </c>
      <c r="J14">
        <v>107.3</v>
      </c>
      <c r="K14">
        <v>105.3</v>
      </c>
      <c r="L14">
        <v>107.5</v>
      </c>
      <c r="M14">
        <v>2</v>
      </c>
      <c r="N14">
        <v>2.52</v>
      </c>
      <c r="O14">
        <v>2.85</v>
      </c>
      <c r="P14">
        <v>2.82</v>
      </c>
      <c r="Q14">
        <v>1.29</v>
      </c>
      <c r="R14">
        <v>1.87</v>
      </c>
      <c r="S14">
        <v>0.91</v>
      </c>
      <c r="T14">
        <v>1.1599999999999999</v>
      </c>
      <c r="U14">
        <v>0.71</v>
      </c>
      <c r="V14">
        <v>0.61</v>
      </c>
    </row>
    <row r="15" spans="1:22" x14ac:dyDescent="0.25">
      <c r="A15" s="8">
        <v>18</v>
      </c>
      <c r="B15" t="s">
        <v>8</v>
      </c>
      <c r="C15">
        <v>111.9</v>
      </c>
      <c r="D15">
        <v>111.6</v>
      </c>
      <c r="E15">
        <v>111.1</v>
      </c>
      <c r="F15">
        <v>111.7</v>
      </c>
      <c r="G15">
        <v>113.6</v>
      </c>
      <c r="H15">
        <v>113.9</v>
      </c>
      <c r="I15">
        <v>113.7</v>
      </c>
      <c r="J15">
        <v>112.9</v>
      </c>
      <c r="K15">
        <v>115.3</v>
      </c>
      <c r="L15">
        <v>111.6</v>
      </c>
      <c r="M15">
        <v>2.12</v>
      </c>
      <c r="N15">
        <v>2.67</v>
      </c>
      <c r="O15">
        <v>3.01</v>
      </c>
      <c r="P15">
        <v>3</v>
      </c>
      <c r="Q15">
        <v>1.39</v>
      </c>
      <c r="R15">
        <v>1.96</v>
      </c>
      <c r="S15">
        <v>0.97</v>
      </c>
      <c r="T15">
        <v>1.22</v>
      </c>
      <c r="U15">
        <v>0.78</v>
      </c>
      <c r="V15">
        <v>0.64</v>
      </c>
    </row>
    <row r="16" spans="1:22" x14ac:dyDescent="0.25">
      <c r="A16" s="8">
        <v>19</v>
      </c>
      <c r="B16" t="s">
        <v>8</v>
      </c>
      <c r="C16">
        <v>114.2</v>
      </c>
      <c r="D16">
        <v>113.7</v>
      </c>
      <c r="E16">
        <v>114</v>
      </c>
      <c r="F16">
        <v>112.1</v>
      </c>
      <c r="G16">
        <v>113.2</v>
      </c>
      <c r="H16">
        <v>116.7</v>
      </c>
      <c r="I16">
        <v>116.6</v>
      </c>
      <c r="J16">
        <v>115.9</v>
      </c>
      <c r="K16">
        <v>117.8</v>
      </c>
      <c r="L16">
        <v>117.5</v>
      </c>
      <c r="M16">
        <v>2.15</v>
      </c>
      <c r="N16">
        <v>2.71</v>
      </c>
      <c r="O16">
        <v>3.07</v>
      </c>
      <c r="P16">
        <v>3.01</v>
      </c>
      <c r="Q16">
        <v>1.38</v>
      </c>
      <c r="R16">
        <v>2</v>
      </c>
      <c r="S16">
        <v>1</v>
      </c>
      <c r="T16">
        <v>1.25</v>
      </c>
      <c r="U16">
        <v>0.79</v>
      </c>
      <c r="V16">
        <v>0.67</v>
      </c>
    </row>
    <row r="17" spans="1:22" x14ac:dyDescent="0.25">
      <c r="A17" s="8">
        <v>20</v>
      </c>
      <c r="B17" t="s">
        <v>8</v>
      </c>
      <c r="C17">
        <v>105.8</v>
      </c>
      <c r="D17">
        <v>104.5</v>
      </c>
      <c r="E17">
        <v>104.1</v>
      </c>
      <c r="F17">
        <v>102.5</v>
      </c>
      <c r="G17">
        <v>108.4</v>
      </c>
      <c r="H17">
        <v>110.9</v>
      </c>
      <c r="I17">
        <v>113.5</v>
      </c>
      <c r="J17">
        <v>111.1</v>
      </c>
      <c r="K17">
        <v>115.6</v>
      </c>
      <c r="L17">
        <v>125.9</v>
      </c>
      <c r="M17">
        <v>1.99</v>
      </c>
      <c r="N17">
        <v>2.48</v>
      </c>
      <c r="O17">
        <v>2.8</v>
      </c>
      <c r="P17">
        <v>2.74</v>
      </c>
      <c r="Q17">
        <v>1.31</v>
      </c>
      <c r="R17">
        <v>1.89</v>
      </c>
      <c r="S17">
        <v>0.97</v>
      </c>
      <c r="T17">
        <v>1.19</v>
      </c>
      <c r="U17">
        <v>0.77</v>
      </c>
      <c r="V17">
        <v>0.72</v>
      </c>
    </row>
    <row r="18" spans="1:22" x14ac:dyDescent="0.25">
      <c r="A18" s="8">
        <v>21</v>
      </c>
      <c r="B18" t="s">
        <v>8</v>
      </c>
      <c r="C18">
        <v>114.7</v>
      </c>
      <c r="D18">
        <v>113.3</v>
      </c>
      <c r="E18">
        <v>113.3</v>
      </c>
      <c r="F18">
        <v>110.8</v>
      </c>
      <c r="G18">
        <v>117.4</v>
      </c>
      <c r="H18">
        <v>117</v>
      </c>
      <c r="I18">
        <v>122.2</v>
      </c>
      <c r="J18">
        <v>121.6</v>
      </c>
      <c r="K18">
        <v>122.1</v>
      </c>
      <c r="L18">
        <v>129.80000000000001</v>
      </c>
      <c r="M18">
        <v>2.15</v>
      </c>
      <c r="N18">
        <v>2.68</v>
      </c>
      <c r="O18">
        <v>3.03</v>
      </c>
      <c r="P18">
        <v>2.95</v>
      </c>
      <c r="Q18">
        <v>1.41</v>
      </c>
      <c r="R18">
        <v>1.99</v>
      </c>
      <c r="S18">
        <v>1.04</v>
      </c>
      <c r="T18">
        <v>1.3</v>
      </c>
      <c r="U18">
        <v>0.82</v>
      </c>
      <c r="V18">
        <v>0.74</v>
      </c>
    </row>
    <row r="19" spans="1:22" x14ac:dyDescent="0.25">
      <c r="A19" s="8">
        <v>22</v>
      </c>
      <c r="B19" t="s">
        <v>8</v>
      </c>
      <c r="C19">
        <v>129.9</v>
      </c>
      <c r="D19">
        <v>128.9</v>
      </c>
      <c r="E19">
        <v>130.30000000000001</v>
      </c>
      <c r="F19">
        <v>124</v>
      </c>
      <c r="G19">
        <v>128.19999999999999</v>
      </c>
      <c r="H19">
        <v>132.5</v>
      </c>
      <c r="I19">
        <v>135.4</v>
      </c>
      <c r="J19">
        <v>133.30000000000001</v>
      </c>
      <c r="K19">
        <v>138.1</v>
      </c>
      <c r="L19">
        <v>141.19999999999999</v>
      </c>
      <c r="M19">
        <v>2.4300000000000002</v>
      </c>
      <c r="N19">
        <v>3.05</v>
      </c>
      <c r="O19">
        <v>3.49</v>
      </c>
      <c r="P19">
        <v>3.3</v>
      </c>
      <c r="Q19">
        <v>1.54</v>
      </c>
      <c r="R19">
        <v>2.25</v>
      </c>
      <c r="S19">
        <v>1.1499999999999999</v>
      </c>
      <c r="T19">
        <v>1.43</v>
      </c>
      <c r="U19">
        <v>0.92</v>
      </c>
      <c r="V19">
        <v>0.81</v>
      </c>
    </row>
    <row r="20" spans="1:22" x14ac:dyDescent="0.25">
      <c r="A20" s="8">
        <v>23</v>
      </c>
      <c r="B20" t="s">
        <v>8</v>
      </c>
      <c r="C20">
        <v>135.4</v>
      </c>
      <c r="D20">
        <v>134.4</v>
      </c>
      <c r="E20">
        <v>133.9</v>
      </c>
      <c r="F20">
        <v>132.9</v>
      </c>
      <c r="G20">
        <v>136.6</v>
      </c>
      <c r="H20">
        <v>142.1</v>
      </c>
      <c r="I20">
        <v>141.19999999999999</v>
      </c>
      <c r="J20">
        <v>139.19999999999999</v>
      </c>
      <c r="K20">
        <v>144.30000000000001</v>
      </c>
      <c r="L20">
        <v>143</v>
      </c>
      <c r="M20">
        <v>2.5299999999999998</v>
      </c>
      <c r="N20">
        <v>3.18</v>
      </c>
      <c r="O20">
        <v>3.58</v>
      </c>
      <c r="P20">
        <v>3.54</v>
      </c>
      <c r="Q20">
        <v>1.65</v>
      </c>
      <c r="R20">
        <v>2.41</v>
      </c>
      <c r="S20">
        <v>1.2</v>
      </c>
      <c r="T20">
        <v>1.49</v>
      </c>
      <c r="U20">
        <v>0.97</v>
      </c>
      <c r="V20">
        <v>0.82</v>
      </c>
    </row>
    <row r="21" spans="1:22" x14ac:dyDescent="0.25">
      <c r="A21" s="8">
        <v>16</v>
      </c>
      <c r="B21" t="s">
        <v>9</v>
      </c>
      <c r="C21">
        <v>100</v>
      </c>
      <c r="D21">
        <v>100</v>
      </c>
      <c r="E21">
        <v>100</v>
      </c>
      <c r="F21">
        <v>100</v>
      </c>
      <c r="G21">
        <v>100</v>
      </c>
      <c r="H21">
        <v>100</v>
      </c>
      <c r="I21">
        <v>100</v>
      </c>
      <c r="J21">
        <v>100</v>
      </c>
      <c r="K21">
        <v>100</v>
      </c>
      <c r="L21">
        <v>100</v>
      </c>
      <c r="M21">
        <v>0.56999999999999995</v>
      </c>
      <c r="N21">
        <v>0.63</v>
      </c>
      <c r="O21">
        <v>0.68</v>
      </c>
      <c r="P21">
        <v>0.7</v>
      </c>
      <c r="Q21">
        <v>0.42</v>
      </c>
      <c r="R21">
        <v>0.56000000000000005</v>
      </c>
      <c r="S21">
        <v>0.43</v>
      </c>
      <c r="T21">
        <v>0.48</v>
      </c>
      <c r="U21">
        <v>0.39</v>
      </c>
      <c r="V21">
        <v>0.39</v>
      </c>
    </row>
    <row r="22" spans="1:22" x14ac:dyDescent="0.25">
      <c r="A22" s="8">
        <v>17</v>
      </c>
      <c r="B22" t="s">
        <v>9</v>
      </c>
      <c r="C22">
        <v>111.6</v>
      </c>
      <c r="D22">
        <v>111.2</v>
      </c>
      <c r="E22">
        <v>108.7</v>
      </c>
      <c r="F22">
        <v>114</v>
      </c>
      <c r="G22">
        <v>114.6</v>
      </c>
      <c r="H22">
        <v>118.6</v>
      </c>
      <c r="I22">
        <v>112.7</v>
      </c>
      <c r="J22">
        <v>113.9</v>
      </c>
      <c r="K22">
        <v>112</v>
      </c>
      <c r="L22">
        <v>108.4</v>
      </c>
      <c r="M22">
        <v>0.63</v>
      </c>
      <c r="N22">
        <v>0.7</v>
      </c>
      <c r="O22">
        <v>0.74</v>
      </c>
      <c r="P22">
        <v>0.8</v>
      </c>
      <c r="Q22">
        <v>0.48</v>
      </c>
      <c r="R22">
        <v>0.66</v>
      </c>
      <c r="S22">
        <v>0.48</v>
      </c>
      <c r="T22">
        <v>0.54</v>
      </c>
      <c r="U22">
        <v>0.43</v>
      </c>
      <c r="V22">
        <v>0.43</v>
      </c>
    </row>
    <row r="23" spans="1:22" x14ac:dyDescent="0.25">
      <c r="A23" s="8">
        <v>18</v>
      </c>
      <c r="B23" t="s">
        <v>9</v>
      </c>
      <c r="C23">
        <v>133.30000000000001</v>
      </c>
      <c r="D23">
        <v>131.80000000000001</v>
      </c>
      <c r="E23">
        <v>129.4</v>
      </c>
      <c r="F23">
        <v>134.80000000000001</v>
      </c>
      <c r="G23">
        <v>128.19999999999999</v>
      </c>
      <c r="H23">
        <v>146.5</v>
      </c>
      <c r="I23">
        <v>137.80000000000001</v>
      </c>
      <c r="J23">
        <v>137.9</v>
      </c>
      <c r="K23">
        <v>136.80000000000001</v>
      </c>
      <c r="L23">
        <v>143</v>
      </c>
      <c r="M23">
        <v>0.75</v>
      </c>
      <c r="N23">
        <v>0.83</v>
      </c>
      <c r="O23">
        <v>0.87</v>
      </c>
      <c r="P23">
        <v>0.94</v>
      </c>
      <c r="Q23">
        <v>0.53</v>
      </c>
      <c r="R23">
        <v>0.82</v>
      </c>
      <c r="S23">
        <v>0.59</v>
      </c>
      <c r="T23">
        <v>0.65</v>
      </c>
      <c r="U23">
        <v>0.53</v>
      </c>
      <c r="V23">
        <v>0.56999999999999995</v>
      </c>
    </row>
    <row r="24" spans="1:22" x14ac:dyDescent="0.25">
      <c r="A24" s="8">
        <v>19</v>
      </c>
      <c r="B24" t="s">
        <v>9</v>
      </c>
      <c r="C24">
        <v>151.19999999999999</v>
      </c>
      <c r="D24">
        <v>148.9</v>
      </c>
      <c r="E24">
        <v>145.4</v>
      </c>
      <c r="F24">
        <v>148.9</v>
      </c>
      <c r="G24">
        <v>157</v>
      </c>
      <c r="H24">
        <v>165</v>
      </c>
      <c r="I24">
        <v>158.30000000000001</v>
      </c>
      <c r="J24">
        <v>155.4</v>
      </c>
      <c r="K24">
        <v>160.5</v>
      </c>
      <c r="L24">
        <v>167</v>
      </c>
      <c r="M24">
        <v>0.85</v>
      </c>
      <c r="N24">
        <v>0.93</v>
      </c>
      <c r="O24">
        <v>0.97</v>
      </c>
      <c r="P24">
        <v>1.04</v>
      </c>
      <c r="Q24">
        <v>0.65</v>
      </c>
      <c r="R24">
        <v>0.92</v>
      </c>
      <c r="S24">
        <v>0.68</v>
      </c>
      <c r="T24">
        <v>0.73</v>
      </c>
      <c r="U24">
        <v>0.62</v>
      </c>
      <c r="V24">
        <v>0.66</v>
      </c>
    </row>
    <row r="25" spans="1:22" x14ac:dyDescent="0.25">
      <c r="A25" s="8">
        <v>20</v>
      </c>
      <c r="B25" t="s">
        <v>9</v>
      </c>
      <c r="C25">
        <v>155.69999999999999</v>
      </c>
      <c r="D25">
        <v>149.19999999999999</v>
      </c>
      <c r="E25">
        <v>141.80000000000001</v>
      </c>
      <c r="F25">
        <v>152.30000000000001</v>
      </c>
      <c r="G25">
        <v>163.5</v>
      </c>
      <c r="H25">
        <v>178.6</v>
      </c>
      <c r="I25">
        <v>175.4</v>
      </c>
      <c r="J25">
        <v>172.3</v>
      </c>
      <c r="K25">
        <v>177.9</v>
      </c>
      <c r="L25">
        <v>184.3</v>
      </c>
      <c r="M25">
        <v>0.87</v>
      </c>
      <c r="N25">
        <v>0.93</v>
      </c>
      <c r="O25">
        <v>0.95</v>
      </c>
      <c r="P25">
        <v>1.06</v>
      </c>
      <c r="Q25">
        <v>0.67</v>
      </c>
      <c r="R25">
        <v>0.99</v>
      </c>
      <c r="S25">
        <v>0.75</v>
      </c>
      <c r="T25">
        <v>0.81</v>
      </c>
      <c r="U25">
        <v>0.69</v>
      </c>
      <c r="V25">
        <v>0.73</v>
      </c>
    </row>
    <row r="26" spans="1:22" x14ac:dyDescent="0.25">
      <c r="A26" s="8">
        <v>21</v>
      </c>
      <c r="B26" t="s">
        <v>9</v>
      </c>
      <c r="C26">
        <v>207.9</v>
      </c>
      <c r="D26">
        <v>199.9</v>
      </c>
      <c r="E26">
        <v>189.9</v>
      </c>
      <c r="F26">
        <v>204.8</v>
      </c>
      <c r="G26">
        <v>215.2</v>
      </c>
      <c r="H26">
        <v>243.5</v>
      </c>
      <c r="I26">
        <v>232.1</v>
      </c>
      <c r="J26">
        <v>231</v>
      </c>
      <c r="K26">
        <v>233.8</v>
      </c>
      <c r="L26">
        <v>229.3</v>
      </c>
      <c r="M26">
        <v>1.1599999999999999</v>
      </c>
      <c r="N26">
        <v>1.24</v>
      </c>
      <c r="O26">
        <v>1.27</v>
      </c>
      <c r="P26">
        <v>1.41</v>
      </c>
      <c r="Q26">
        <v>0.88</v>
      </c>
      <c r="R26">
        <v>1.35</v>
      </c>
      <c r="S26">
        <v>0.99</v>
      </c>
      <c r="T26">
        <v>1.08</v>
      </c>
      <c r="U26">
        <v>0.9</v>
      </c>
      <c r="V26">
        <v>0.91</v>
      </c>
    </row>
    <row r="27" spans="1:22" x14ac:dyDescent="0.25">
      <c r="A27" s="8">
        <v>22</v>
      </c>
      <c r="B27" t="s">
        <v>9</v>
      </c>
      <c r="C27">
        <v>232.2</v>
      </c>
      <c r="D27">
        <v>224.5</v>
      </c>
      <c r="E27">
        <v>215.1</v>
      </c>
      <c r="F27">
        <v>226</v>
      </c>
      <c r="G27">
        <v>249.5</v>
      </c>
      <c r="H27">
        <v>261.3</v>
      </c>
      <c r="I27">
        <v>255.4</v>
      </c>
      <c r="J27">
        <v>252</v>
      </c>
      <c r="K27">
        <v>257.89999999999998</v>
      </c>
      <c r="L27">
        <v>265.2</v>
      </c>
      <c r="M27">
        <v>1.3</v>
      </c>
      <c r="N27">
        <v>1.4</v>
      </c>
      <c r="O27">
        <v>1.43</v>
      </c>
      <c r="P27">
        <v>1.56</v>
      </c>
      <c r="Q27">
        <v>1.02</v>
      </c>
      <c r="R27">
        <v>1.44</v>
      </c>
      <c r="S27">
        <v>1.0900000000000001</v>
      </c>
      <c r="T27">
        <v>1.18</v>
      </c>
      <c r="U27">
        <v>0.99</v>
      </c>
      <c r="V27">
        <v>1.06</v>
      </c>
    </row>
    <row r="28" spans="1:22" x14ac:dyDescent="0.25">
      <c r="A28" s="8">
        <v>23</v>
      </c>
      <c r="B28" t="s">
        <v>9</v>
      </c>
      <c r="C28">
        <v>251.3</v>
      </c>
      <c r="D28">
        <v>241.7</v>
      </c>
      <c r="E28">
        <v>226.4</v>
      </c>
      <c r="F28">
        <v>254.4</v>
      </c>
      <c r="G28">
        <v>265.39999999999998</v>
      </c>
      <c r="H28">
        <v>293.60000000000002</v>
      </c>
      <c r="I28">
        <v>280.60000000000002</v>
      </c>
      <c r="J28">
        <v>278.3</v>
      </c>
      <c r="K28">
        <v>284</v>
      </c>
      <c r="L28">
        <v>278</v>
      </c>
      <c r="M28">
        <v>1.4</v>
      </c>
      <c r="N28">
        <v>1.5</v>
      </c>
      <c r="O28">
        <v>1.51</v>
      </c>
      <c r="P28">
        <v>1.76</v>
      </c>
      <c r="Q28">
        <v>1.08</v>
      </c>
      <c r="R28">
        <v>1.62</v>
      </c>
      <c r="S28">
        <v>1.19</v>
      </c>
      <c r="T28">
        <v>1.31</v>
      </c>
      <c r="U28">
        <v>1.0900000000000001</v>
      </c>
      <c r="V28">
        <v>1.1100000000000001</v>
      </c>
    </row>
    <row r="29" spans="1:22" x14ac:dyDescent="0.25">
      <c r="A29" s="8">
        <v>16</v>
      </c>
      <c r="B29" t="s">
        <v>10</v>
      </c>
      <c r="C29">
        <v>100</v>
      </c>
      <c r="D29">
        <v>100</v>
      </c>
      <c r="E29">
        <v>100</v>
      </c>
      <c r="F29">
        <v>100</v>
      </c>
      <c r="G29">
        <v>100</v>
      </c>
      <c r="H29">
        <v>100</v>
      </c>
      <c r="I29">
        <v>100</v>
      </c>
      <c r="J29">
        <v>100</v>
      </c>
      <c r="K29">
        <v>100</v>
      </c>
      <c r="L29">
        <v>100</v>
      </c>
      <c r="M29">
        <v>0.16</v>
      </c>
      <c r="N29">
        <v>0.23</v>
      </c>
      <c r="O29">
        <v>0.28000000000000003</v>
      </c>
      <c r="P29">
        <v>0.21</v>
      </c>
      <c r="Q29">
        <v>0.13</v>
      </c>
      <c r="R29">
        <v>0.09</v>
      </c>
      <c r="S29">
        <v>0.03</v>
      </c>
      <c r="T29">
        <v>0.05</v>
      </c>
      <c r="U29">
        <v>0.03</v>
      </c>
      <c r="V29">
        <v>0.01</v>
      </c>
    </row>
    <row r="30" spans="1:22" x14ac:dyDescent="0.25">
      <c r="A30" s="8">
        <v>17</v>
      </c>
      <c r="B30" t="s">
        <v>10</v>
      </c>
      <c r="C30">
        <v>92.1</v>
      </c>
      <c r="D30">
        <v>90.8</v>
      </c>
      <c r="E30">
        <v>91.7</v>
      </c>
      <c r="F30">
        <v>86.8</v>
      </c>
      <c r="G30">
        <v>87.9</v>
      </c>
      <c r="H30">
        <v>98.4</v>
      </c>
      <c r="I30">
        <v>110</v>
      </c>
      <c r="J30">
        <v>113.2</v>
      </c>
      <c r="K30">
        <v>102.3</v>
      </c>
      <c r="L30">
        <v>142.1</v>
      </c>
      <c r="M30">
        <v>0.15</v>
      </c>
      <c r="N30">
        <v>0.21</v>
      </c>
      <c r="O30">
        <v>0.26</v>
      </c>
      <c r="P30">
        <v>0.18</v>
      </c>
      <c r="Q30">
        <v>0.11</v>
      </c>
      <c r="R30">
        <v>0.09</v>
      </c>
      <c r="S30">
        <v>0.04</v>
      </c>
      <c r="T30">
        <v>0.05</v>
      </c>
      <c r="U30">
        <v>0.03</v>
      </c>
      <c r="V30">
        <v>0.02</v>
      </c>
    </row>
    <row r="31" spans="1:22" x14ac:dyDescent="0.25">
      <c r="A31" s="8">
        <v>18</v>
      </c>
      <c r="B31" t="s">
        <v>10</v>
      </c>
      <c r="C31">
        <v>82.5</v>
      </c>
      <c r="D31">
        <v>81.7</v>
      </c>
      <c r="E31">
        <v>83.3</v>
      </c>
      <c r="F31">
        <v>80.5</v>
      </c>
      <c r="G31">
        <v>72.8</v>
      </c>
      <c r="H31">
        <v>76.8</v>
      </c>
      <c r="I31">
        <v>93.3</v>
      </c>
      <c r="J31">
        <v>101.1</v>
      </c>
      <c r="K31">
        <v>80.8</v>
      </c>
      <c r="L31">
        <v>79</v>
      </c>
      <c r="M31">
        <v>0.13</v>
      </c>
      <c r="N31">
        <v>0.18</v>
      </c>
      <c r="O31">
        <v>0.23</v>
      </c>
      <c r="P31">
        <v>0.17</v>
      </c>
      <c r="Q31">
        <v>0.09</v>
      </c>
      <c r="R31">
        <v>7.0000000000000007E-2</v>
      </c>
      <c r="S31">
        <v>0.03</v>
      </c>
      <c r="T31">
        <v>0.05</v>
      </c>
      <c r="U31">
        <v>0.02</v>
      </c>
      <c r="V31">
        <v>0.01</v>
      </c>
    </row>
    <row r="32" spans="1:22" x14ac:dyDescent="0.25">
      <c r="A32" s="8">
        <v>19</v>
      </c>
      <c r="B32" t="s">
        <v>10</v>
      </c>
      <c r="C32">
        <v>83.5</v>
      </c>
      <c r="D32">
        <v>82.8</v>
      </c>
      <c r="E32">
        <v>83.8</v>
      </c>
      <c r="F32">
        <v>80.900000000000006</v>
      </c>
      <c r="G32">
        <v>79.900000000000006</v>
      </c>
      <c r="H32">
        <v>78.099999999999994</v>
      </c>
      <c r="I32">
        <v>94.2</v>
      </c>
      <c r="J32">
        <v>101.5</v>
      </c>
      <c r="K32">
        <v>81.5</v>
      </c>
      <c r="L32">
        <v>94.7</v>
      </c>
      <c r="M32">
        <v>0.14000000000000001</v>
      </c>
      <c r="N32">
        <v>0.19</v>
      </c>
      <c r="O32">
        <v>0.23</v>
      </c>
      <c r="P32">
        <v>0.17</v>
      </c>
      <c r="Q32">
        <v>0.1</v>
      </c>
      <c r="R32">
        <v>7.0000000000000007E-2</v>
      </c>
      <c r="S32">
        <v>0.03</v>
      </c>
      <c r="T32">
        <v>0.05</v>
      </c>
      <c r="U32">
        <v>0.02</v>
      </c>
      <c r="V32">
        <v>0.01</v>
      </c>
    </row>
    <row r="33" spans="1:22" x14ac:dyDescent="0.25">
      <c r="A33" s="8">
        <v>20</v>
      </c>
      <c r="B33" t="s">
        <v>10</v>
      </c>
      <c r="C33">
        <v>78.599999999999994</v>
      </c>
      <c r="D33">
        <v>77.099999999999994</v>
      </c>
      <c r="E33">
        <v>79.599999999999994</v>
      </c>
      <c r="F33">
        <v>70.900000000000006</v>
      </c>
      <c r="G33">
        <v>68.599999999999994</v>
      </c>
      <c r="H33">
        <v>78.400000000000006</v>
      </c>
      <c r="I33">
        <v>98.8</v>
      </c>
      <c r="J33">
        <v>104.3</v>
      </c>
      <c r="K33">
        <v>88.7</v>
      </c>
      <c r="L33">
        <v>105.3</v>
      </c>
      <c r="M33">
        <v>0.13</v>
      </c>
      <c r="N33">
        <v>0.17</v>
      </c>
      <c r="O33">
        <v>0.22</v>
      </c>
      <c r="P33">
        <v>0.14000000000000001</v>
      </c>
      <c r="Q33">
        <v>0.09</v>
      </c>
      <c r="R33">
        <v>7.0000000000000007E-2</v>
      </c>
      <c r="S33">
        <v>0.03</v>
      </c>
      <c r="T33">
        <v>0.05</v>
      </c>
      <c r="U33">
        <v>0.02</v>
      </c>
      <c r="V33">
        <v>0.01</v>
      </c>
    </row>
    <row r="34" spans="1:22" x14ac:dyDescent="0.25">
      <c r="A34" s="8">
        <v>21</v>
      </c>
      <c r="B34" t="s">
        <v>10</v>
      </c>
      <c r="C34">
        <v>77.5</v>
      </c>
      <c r="D34">
        <v>76.400000000000006</v>
      </c>
      <c r="E34">
        <v>78</v>
      </c>
      <c r="F34">
        <v>69.400000000000006</v>
      </c>
      <c r="G34">
        <v>77.5</v>
      </c>
      <c r="H34">
        <v>77</v>
      </c>
      <c r="I34">
        <v>92.5</v>
      </c>
      <c r="J34">
        <v>104.3</v>
      </c>
      <c r="K34">
        <v>71.3</v>
      </c>
      <c r="L34">
        <v>100</v>
      </c>
      <c r="M34">
        <v>0.12</v>
      </c>
      <c r="N34">
        <v>0.17</v>
      </c>
      <c r="O34">
        <v>0.22</v>
      </c>
      <c r="P34">
        <v>0.14000000000000001</v>
      </c>
      <c r="Q34">
        <v>0.1</v>
      </c>
      <c r="R34">
        <v>7.0000000000000007E-2</v>
      </c>
      <c r="S34">
        <v>0.03</v>
      </c>
      <c r="T34">
        <v>0.05</v>
      </c>
      <c r="U34">
        <v>0.02</v>
      </c>
      <c r="V34">
        <v>0.01</v>
      </c>
    </row>
    <row r="35" spans="1:22" x14ac:dyDescent="0.25">
      <c r="A35" s="8">
        <v>22</v>
      </c>
      <c r="B35" t="s">
        <v>10</v>
      </c>
      <c r="C35">
        <v>78.599999999999994</v>
      </c>
      <c r="D35">
        <v>77.900000000000006</v>
      </c>
      <c r="E35">
        <v>76.599999999999994</v>
      </c>
      <c r="F35">
        <v>80.2</v>
      </c>
      <c r="G35">
        <v>75.099999999999994</v>
      </c>
      <c r="H35">
        <v>99.4</v>
      </c>
      <c r="I35">
        <v>87.4</v>
      </c>
      <c r="J35">
        <v>98.1</v>
      </c>
      <c r="K35">
        <v>66</v>
      </c>
      <c r="L35">
        <v>126.3</v>
      </c>
      <c r="M35">
        <v>0.13</v>
      </c>
      <c r="N35">
        <v>0.17</v>
      </c>
      <c r="O35">
        <v>0.21</v>
      </c>
      <c r="P35">
        <v>0.16</v>
      </c>
      <c r="Q35">
        <v>0.09</v>
      </c>
      <c r="R35">
        <v>0.09</v>
      </c>
      <c r="S35">
        <v>0.03</v>
      </c>
      <c r="T35">
        <v>0.04</v>
      </c>
      <c r="U35">
        <v>0.02</v>
      </c>
      <c r="V35">
        <v>0.01</v>
      </c>
    </row>
    <row r="36" spans="1:22" x14ac:dyDescent="0.25">
      <c r="A36" s="8">
        <v>23</v>
      </c>
      <c r="B36" t="s">
        <v>10</v>
      </c>
      <c r="C36">
        <v>80.099999999999994</v>
      </c>
      <c r="D36">
        <v>78.599999999999994</v>
      </c>
      <c r="E36">
        <v>73.599999999999994</v>
      </c>
      <c r="F36">
        <v>92.7</v>
      </c>
      <c r="G36">
        <v>81.900000000000006</v>
      </c>
      <c r="H36">
        <v>99.7</v>
      </c>
      <c r="I36">
        <v>100.7</v>
      </c>
      <c r="J36">
        <v>108.9</v>
      </c>
      <c r="K36">
        <v>87.9</v>
      </c>
      <c r="L36">
        <v>79</v>
      </c>
      <c r="M36">
        <v>0.13</v>
      </c>
      <c r="N36">
        <v>0.18</v>
      </c>
      <c r="O36">
        <v>0.2</v>
      </c>
      <c r="P36">
        <v>0.19</v>
      </c>
      <c r="Q36">
        <v>0.1</v>
      </c>
      <c r="R36">
        <v>0.09</v>
      </c>
      <c r="S36">
        <v>0.03</v>
      </c>
      <c r="T36">
        <v>0.05</v>
      </c>
      <c r="U36">
        <v>0.02</v>
      </c>
      <c r="V36">
        <v>0.01</v>
      </c>
    </row>
    <row r="37" spans="1:22" x14ac:dyDescent="0.25">
      <c r="A37" s="8">
        <v>16</v>
      </c>
      <c r="B37" t="s">
        <v>12</v>
      </c>
      <c r="C37">
        <v>100</v>
      </c>
      <c r="D37">
        <v>100</v>
      </c>
      <c r="E37">
        <v>100</v>
      </c>
      <c r="F37">
        <v>100</v>
      </c>
      <c r="G37">
        <v>100</v>
      </c>
      <c r="H37">
        <v>100</v>
      </c>
      <c r="I37">
        <v>100</v>
      </c>
      <c r="J37">
        <v>100</v>
      </c>
      <c r="K37">
        <v>100</v>
      </c>
      <c r="L37">
        <v>100</v>
      </c>
      <c r="M37">
        <v>1.42</v>
      </c>
      <c r="N37">
        <v>2.06</v>
      </c>
      <c r="O37">
        <v>3.15</v>
      </c>
      <c r="P37">
        <v>1.05</v>
      </c>
      <c r="Q37">
        <v>0.33</v>
      </c>
      <c r="R37">
        <v>0.37</v>
      </c>
      <c r="S37">
        <v>0.11</v>
      </c>
      <c r="T37">
        <v>0.16</v>
      </c>
      <c r="U37">
        <v>7.0000000000000007E-2</v>
      </c>
      <c r="V37">
        <v>0.04</v>
      </c>
    </row>
    <row r="38" spans="1:22" x14ac:dyDescent="0.25">
      <c r="A38" s="8">
        <v>17</v>
      </c>
      <c r="B38" t="s">
        <v>12</v>
      </c>
      <c r="C38">
        <v>94.5</v>
      </c>
      <c r="D38">
        <v>94.5</v>
      </c>
      <c r="E38">
        <v>94.5</v>
      </c>
      <c r="F38">
        <v>93.4</v>
      </c>
      <c r="G38">
        <v>96.5</v>
      </c>
      <c r="H38">
        <v>96.7</v>
      </c>
      <c r="I38">
        <v>95.7</v>
      </c>
      <c r="J38">
        <v>93.5</v>
      </c>
      <c r="K38">
        <v>100.2</v>
      </c>
      <c r="L38">
        <v>101.3</v>
      </c>
      <c r="M38">
        <v>1.34</v>
      </c>
      <c r="N38">
        <v>1.94</v>
      </c>
      <c r="O38">
        <v>2.96</v>
      </c>
      <c r="P38">
        <v>0.98</v>
      </c>
      <c r="Q38">
        <v>0.32</v>
      </c>
      <c r="R38">
        <v>0.35</v>
      </c>
      <c r="S38">
        <v>0.1</v>
      </c>
      <c r="T38">
        <v>0.15</v>
      </c>
      <c r="U38">
        <v>7.0000000000000007E-2</v>
      </c>
      <c r="V38">
        <v>0.04</v>
      </c>
    </row>
    <row r="39" spans="1:22" x14ac:dyDescent="0.25">
      <c r="A39" s="8">
        <v>18</v>
      </c>
      <c r="B39" t="s">
        <v>12</v>
      </c>
      <c r="C39">
        <v>87.6</v>
      </c>
      <c r="D39">
        <v>87.5</v>
      </c>
      <c r="E39">
        <v>88.4</v>
      </c>
      <c r="F39">
        <v>82.5</v>
      </c>
      <c r="G39">
        <v>80.5</v>
      </c>
      <c r="H39">
        <v>83.3</v>
      </c>
      <c r="I39">
        <v>88.9</v>
      </c>
      <c r="J39">
        <v>85.7</v>
      </c>
      <c r="K39">
        <v>96.7</v>
      </c>
      <c r="L39">
        <v>87.8</v>
      </c>
      <c r="M39">
        <v>1.24</v>
      </c>
      <c r="N39">
        <v>1.79</v>
      </c>
      <c r="O39">
        <v>2.76</v>
      </c>
      <c r="P39">
        <v>0.86</v>
      </c>
      <c r="Q39">
        <v>0.26</v>
      </c>
      <c r="R39">
        <v>0.3</v>
      </c>
      <c r="S39">
        <v>0.1</v>
      </c>
      <c r="T39">
        <v>0.14000000000000001</v>
      </c>
      <c r="U39">
        <v>7.0000000000000007E-2</v>
      </c>
      <c r="V39">
        <v>0.04</v>
      </c>
    </row>
    <row r="40" spans="1:22" x14ac:dyDescent="0.25">
      <c r="A40" s="8">
        <v>19</v>
      </c>
      <c r="B40" t="s">
        <v>12</v>
      </c>
      <c r="C40">
        <v>85.4</v>
      </c>
      <c r="D40">
        <v>85.4</v>
      </c>
      <c r="E40">
        <v>86.7</v>
      </c>
      <c r="F40">
        <v>75.8</v>
      </c>
      <c r="G40">
        <v>84</v>
      </c>
      <c r="H40">
        <v>81.900000000000006</v>
      </c>
      <c r="I40">
        <v>83.2</v>
      </c>
      <c r="J40">
        <v>81.5</v>
      </c>
      <c r="K40">
        <v>86.4</v>
      </c>
      <c r="L40">
        <v>91.9</v>
      </c>
      <c r="M40">
        <v>1.2</v>
      </c>
      <c r="N40">
        <v>1.74</v>
      </c>
      <c r="O40">
        <v>2.69</v>
      </c>
      <c r="P40">
        <v>0.79</v>
      </c>
      <c r="Q40">
        <v>0.27</v>
      </c>
      <c r="R40">
        <v>0.3</v>
      </c>
      <c r="S40">
        <v>0.09</v>
      </c>
      <c r="T40">
        <v>0.13</v>
      </c>
      <c r="U40">
        <v>0.06</v>
      </c>
      <c r="V40">
        <v>0.04</v>
      </c>
    </row>
    <row r="41" spans="1:22" x14ac:dyDescent="0.25">
      <c r="A41" s="8">
        <v>20</v>
      </c>
      <c r="B41" t="s">
        <v>12</v>
      </c>
      <c r="C41">
        <v>69.2</v>
      </c>
      <c r="D41">
        <v>69.3</v>
      </c>
      <c r="E41">
        <v>70.900000000000006</v>
      </c>
      <c r="F41">
        <v>57.3</v>
      </c>
      <c r="G41">
        <v>64.099999999999994</v>
      </c>
      <c r="H41">
        <v>64.7</v>
      </c>
      <c r="I41">
        <v>67.7</v>
      </c>
      <c r="J41">
        <v>66.2</v>
      </c>
      <c r="K41">
        <v>70.599999999999994</v>
      </c>
      <c r="L41">
        <v>74.3</v>
      </c>
      <c r="M41">
        <v>0.97</v>
      </c>
      <c r="N41">
        <v>1.41</v>
      </c>
      <c r="O41">
        <v>2.2000000000000002</v>
      </c>
      <c r="P41">
        <v>0.6</v>
      </c>
      <c r="Q41">
        <v>0.21</v>
      </c>
      <c r="R41">
        <v>0.23</v>
      </c>
      <c r="S41">
        <v>7.0000000000000007E-2</v>
      </c>
      <c r="T41">
        <v>0.1</v>
      </c>
      <c r="U41">
        <v>0.05</v>
      </c>
      <c r="V41">
        <v>0.03</v>
      </c>
    </row>
    <row r="42" spans="1:22" x14ac:dyDescent="0.25">
      <c r="A42" s="8">
        <v>21</v>
      </c>
      <c r="B42" t="s">
        <v>12</v>
      </c>
      <c r="C42">
        <v>65.5</v>
      </c>
      <c r="D42">
        <v>65.400000000000006</v>
      </c>
      <c r="E42">
        <v>66.7</v>
      </c>
      <c r="F42">
        <v>55.1</v>
      </c>
      <c r="G42">
        <v>68.3</v>
      </c>
      <c r="H42">
        <v>60.8</v>
      </c>
      <c r="I42">
        <v>67.900000000000006</v>
      </c>
      <c r="J42">
        <v>66.5</v>
      </c>
      <c r="K42">
        <v>69.8</v>
      </c>
      <c r="L42">
        <v>83.8</v>
      </c>
      <c r="M42">
        <v>0.92</v>
      </c>
      <c r="N42">
        <v>1.32</v>
      </c>
      <c r="O42">
        <v>2.06</v>
      </c>
      <c r="P42">
        <v>0.56999999999999995</v>
      </c>
      <c r="Q42">
        <v>0.22</v>
      </c>
      <c r="R42">
        <v>0.22</v>
      </c>
      <c r="S42">
        <v>7.0000000000000007E-2</v>
      </c>
      <c r="T42">
        <v>0.1</v>
      </c>
      <c r="U42">
        <v>0.05</v>
      </c>
      <c r="V42">
        <v>0.04</v>
      </c>
    </row>
    <row r="43" spans="1:22" x14ac:dyDescent="0.25">
      <c r="A43" s="8">
        <v>22</v>
      </c>
      <c r="B43" t="s">
        <v>12</v>
      </c>
      <c r="C43">
        <v>62.7</v>
      </c>
      <c r="D43">
        <v>62.4</v>
      </c>
      <c r="E43">
        <v>62.7</v>
      </c>
      <c r="F43">
        <v>58.8</v>
      </c>
      <c r="G43">
        <v>63.5</v>
      </c>
      <c r="H43">
        <v>66.8</v>
      </c>
      <c r="I43">
        <v>75.400000000000006</v>
      </c>
      <c r="J43">
        <v>72.2</v>
      </c>
      <c r="K43">
        <v>82.3</v>
      </c>
      <c r="L43">
        <v>83.8</v>
      </c>
      <c r="M43">
        <v>0.88</v>
      </c>
      <c r="N43">
        <v>1.26</v>
      </c>
      <c r="O43">
        <v>1.94</v>
      </c>
      <c r="P43">
        <v>0.61</v>
      </c>
      <c r="Q43">
        <v>0.2</v>
      </c>
      <c r="R43">
        <v>0.24</v>
      </c>
      <c r="S43">
        <v>0.08</v>
      </c>
      <c r="T43">
        <v>0.11</v>
      </c>
      <c r="U43">
        <v>0.06</v>
      </c>
      <c r="V43">
        <v>0.04</v>
      </c>
    </row>
    <row r="44" spans="1:22" x14ac:dyDescent="0.25">
      <c r="A44" s="8">
        <v>23</v>
      </c>
      <c r="B44" t="s">
        <v>12</v>
      </c>
      <c r="C44">
        <v>57.5</v>
      </c>
      <c r="D44">
        <v>56.9</v>
      </c>
      <c r="E44">
        <v>55.9</v>
      </c>
      <c r="F44">
        <v>62</v>
      </c>
      <c r="G44">
        <v>65.599999999999994</v>
      </c>
      <c r="H44">
        <v>69.900000000000006</v>
      </c>
      <c r="I44">
        <v>77.900000000000006</v>
      </c>
      <c r="J44">
        <v>77.7</v>
      </c>
      <c r="K44">
        <v>78.5</v>
      </c>
      <c r="L44">
        <v>77</v>
      </c>
      <c r="M44">
        <v>0.8</v>
      </c>
      <c r="N44">
        <v>1.1499999999999999</v>
      </c>
      <c r="O44">
        <v>1.72</v>
      </c>
      <c r="P44">
        <v>0.64</v>
      </c>
      <c r="Q44">
        <v>0.21</v>
      </c>
      <c r="R44">
        <v>0.25</v>
      </c>
      <c r="S44">
        <v>0.08</v>
      </c>
      <c r="T44">
        <v>0.12</v>
      </c>
      <c r="U44">
        <v>0.05</v>
      </c>
      <c r="V44">
        <v>0.03</v>
      </c>
    </row>
    <row r="45" spans="1:22" x14ac:dyDescent="0.25">
      <c r="A45" s="8">
        <v>16</v>
      </c>
      <c r="B45" t="s">
        <v>13</v>
      </c>
      <c r="C45">
        <v>100</v>
      </c>
      <c r="D45">
        <v>100</v>
      </c>
      <c r="E45">
        <v>100</v>
      </c>
      <c r="F45">
        <v>100</v>
      </c>
      <c r="G45">
        <v>100</v>
      </c>
      <c r="H45">
        <v>100</v>
      </c>
      <c r="I45">
        <v>100</v>
      </c>
      <c r="J45">
        <v>100</v>
      </c>
      <c r="K45">
        <v>100</v>
      </c>
      <c r="L45">
        <v>100</v>
      </c>
      <c r="M45">
        <v>10.65</v>
      </c>
      <c r="N45">
        <v>13.9</v>
      </c>
      <c r="O45">
        <v>18.559999999999999</v>
      </c>
      <c r="P45">
        <v>9.82</v>
      </c>
      <c r="Q45">
        <v>5.4</v>
      </c>
      <c r="R45">
        <v>7.72</v>
      </c>
      <c r="S45">
        <v>3.99</v>
      </c>
      <c r="T45">
        <v>4.82</v>
      </c>
      <c r="U45">
        <v>3.36</v>
      </c>
      <c r="V45">
        <v>2.7</v>
      </c>
    </row>
    <row r="46" spans="1:22" x14ac:dyDescent="0.25">
      <c r="A46" s="8">
        <v>17</v>
      </c>
      <c r="B46" t="s">
        <v>13</v>
      </c>
      <c r="C46">
        <v>100.6</v>
      </c>
      <c r="D46">
        <v>100.6</v>
      </c>
      <c r="E46">
        <v>101.3</v>
      </c>
      <c r="F46">
        <v>97.5</v>
      </c>
      <c r="G46">
        <v>100.1</v>
      </c>
      <c r="H46">
        <v>99.7</v>
      </c>
      <c r="I46">
        <v>100.5</v>
      </c>
      <c r="J46">
        <v>101</v>
      </c>
      <c r="K46">
        <v>99.6</v>
      </c>
      <c r="L46">
        <v>103.1</v>
      </c>
      <c r="M46">
        <v>10.69</v>
      </c>
      <c r="N46">
        <v>13.94</v>
      </c>
      <c r="O46">
        <v>18.739999999999998</v>
      </c>
      <c r="P46">
        <v>9.58</v>
      </c>
      <c r="Q46">
        <v>5.37</v>
      </c>
      <c r="R46">
        <v>7.68</v>
      </c>
      <c r="S46">
        <v>4.01</v>
      </c>
      <c r="T46">
        <v>4.8499999999999996</v>
      </c>
      <c r="U46">
        <v>3.34</v>
      </c>
      <c r="V46">
        <v>2.8</v>
      </c>
    </row>
    <row r="47" spans="1:22" x14ac:dyDescent="0.25">
      <c r="A47" s="8">
        <v>18</v>
      </c>
      <c r="B47" t="s">
        <v>13</v>
      </c>
      <c r="C47">
        <v>99.1</v>
      </c>
      <c r="D47">
        <v>99.5</v>
      </c>
      <c r="E47">
        <v>101.6</v>
      </c>
      <c r="F47">
        <v>93.1</v>
      </c>
      <c r="G47">
        <v>94.6</v>
      </c>
      <c r="H47">
        <v>92.3</v>
      </c>
      <c r="I47">
        <v>96</v>
      </c>
      <c r="J47">
        <v>96.3</v>
      </c>
      <c r="K47">
        <v>95.7</v>
      </c>
      <c r="L47">
        <v>94.8</v>
      </c>
      <c r="M47">
        <v>10.49</v>
      </c>
      <c r="N47">
        <v>13.73</v>
      </c>
      <c r="O47">
        <v>18.7</v>
      </c>
      <c r="P47">
        <v>9.1199999999999992</v>
      </c>
      <c r="Q47">
        <v>5.05</v>
      </c>
      <c r="R47">
        <v>7.09</v>
      </c>
      <c r="S47">
        <v>3.82</v>
      </c>
      <c r="T47">
        <v>4.62</v>
      </c>
      <c r="U47">
        <v>3.21</v>
      </c>
      <c r="V47">
        <v>2.58</v>
      </c>
    </row>
    <row r="48" spans="1:22" x14ac:dyDescent="0.25">
      <c r="A48" s="8">
        <v>19</v>
      </c>
      <c r="B48" t="s">
        <v>13</v>
      </c>
      <c r="C48">
        <v>101.9</v>
      </c>
      <c r="D48">
        <v>103.2</v>
      </c>
      <c r="E48">
        <v>107.2</v>
      </c>
      <c r="F48">
        <v>91.6</v>
      </c>
      <c r="G48">
        <v>92.6</v>
      </c>
      <c r="H48">
        <v>89.4</v>
      </c>
      <c r="I48">
        <v>92.5</v>
      </c>
      <c r="J48">
        <v>93.1</v>
      </c>
      <c r="K48">
        <v>91.6</v>
      </c>
      <c r="L48">
        <v>93.6</v>
      </c>
      <c r="M48">
        <v>10.75</v>
      </c>
      <c r="N48">
        <v>14.18</v>
      </c>
      <c r="O48">
        <v>19.62</v>
      </c>
      <c r="P48">
        <v>8.9499999999999993</v>
      </c>
      <c r="Q48">
        <v>4.91</v>
      </c>
      <c r="R48">
        <v>6.85</v>
      </c>
      <c r="S48">
        <v>3.68</v>
      </c>
      <c r="T48">
        <v>4.45</v>
      </c>
      <c r="U48">
        <v>3.07</v>
      </c>
      <c r="V48">
        <v>2.56</v>
      </c>
    </row>
    <row r="49" spans="1:22" x14ac:dyDescent="0.25">
      <c r="A49" s="8">
        <v>20</v>
      </c>
      <c r="B49" t="s">
        <v>13</v>
      </c>
      <c r="C49">
        <v>77.7</v>
      </c>
      <c r="D49">
        <v>78.2</v>
      </c>
      <c r="E49">
        <v>80.8</v>
      </c>
      <c r="F49">
        <v>68.900000000000006</v>
      </c>
      <c r="G49">
        <v>76.099999999999994</v>
      </c>
      <c r="H49">
        <v>68.5</v>
      </c>
      <c r="I49">
        <v>74</v>
      </c>
      <c r="J49">
        <v>72</v>
      </c>
      <c r="K49">
        <v>75.8</v>
      </c>
      <c r="L49">
        <v>83.2</v>
      </c>
      <c r="M49">
        <v>8.18</v>
      </c>
      <c r="N49">
        <v>10.71</v>
      </c>
      <c r="O49">
        <v>14.77</v>
      </c>
      <c r="P49">
        <v>6.71</v>
      </c>
      <c r="Q49">
        <v>4.01</v>
      </c>
      <c r="R49">
        <v>5.22</v>
      </c>
      <c r="S49">
        <v>2.94</v>
      </c>
      <c r="T49">
        <v>3.43</v>
      </c>
      <c r="U49">
        <v>2.54</v>
      </c>
      <c r="V49">
        <v>2.2799999999999998</v>
      </c>
    </row>
    <row r="50" spans="1:22" x14ac:dyDescent="0.25">
      <c r="A50" s="8">
        <v>21</v>
      </c>
      <c r="B50" t="s">
        <v>13</v>
      </c>
      <c r="C50">
        <v>82.1</v>
      </c>
      <c r="D50">
        <v>83.1</v>
      </c>
      <c r="E50">
        <v>85.6</v>
      </c>
      <c r="F50">
        <v>74.8</v>
      </c>
      <c r="G50">
        <v>79.599999999999994</v>
      </c>
      <c r="H50">
        <v>74.099999999999994</v>
      </c>
      <c r="I50">
        <v>75</v>
      </c>
      <c r="J50">
        <v>75.099999999999994</v>
      </c>
      <c r="K50">
        <v>74.099999999999994</v>
      </c>
      <c r="L50">
        <v>79.599999999999994</v>
      </c>
      <c r="M50">
        <v>8.61</v>
      </c>
      <c r="N50">
        <v>11.33</v>
      </c>
      <c r="O50">
        <v>15.57</v>
      </c>
      <c r="P50">
        <v>7.25</v>
      </c>
      <c r="Q50">
        <v>4.17</v>
      </c>
      <c r="R50">
        <v>5.63</v>
      </c>
      <c r="S50">
        <v>2.97</v>
      </c>
      <c r="T50">
        <v>3.57</v>
      </c>
      <c r="U50">
        <v>2.4700000000000002</v>
      </c>
      <c r="V50">
        <v>2.1800000000000002</v>
      </c>
    </row>
    <row r="51" spans="1:22" x14ac:dyDescent="0.25">
      <c r="A51" s="8">
        <v>22</v>
      </c>
      <c r="B51" t="s">
        <v>13</v>
      </c>
      <c r="C51">
        <v>93.1</v>
      </c>
      <c r="D51">
        <v>93.7</v>
      </c>
      <c r="E51">
        <v>95.7</v>
      </c>
      <c r="F51">
        <v>86.8</v>
      </c>
      <c r="G51">
        <v>91.3</v>
      </c>
      <c r="H51">
        <v>86.7</v>
      </c>
      <c r="I51">
        <v>88.4</v>
      </c>
      <c r="J51">
        <v>88.4</v>
      </c>
      <c r="K51">
        <v>87</v>
      </c>
      <c r="L51">
        <v>98.4</v>
      </c>
      <c r="M51">
        <v>9.76</v>
      </c>
      <c r="N51">
        <v>12.78</v>
      </c>
      <c r="O51">
        <v>17.420000000000002</v>
      </c>
      <c r="P51">
        <v>8.42</v>
      </c>
      <c r="Q51">
        <v>4.78</v>
      </c>
      <c r="R51">
        <v>6.59</v>
      </c>
      <c r="S51">
        <v>3.5</v>
      </c>
      <c r="T51">
        <v>4.2</v>
      </c>
      <c r="U51">
        <v>2.91</v>
      </c>
      <c r="V51">
        <v>2.69</v>
      </c>
    </row>
    <row r="52" spans="1:22" x14ac:dyDescent="0.25">
      <c r="A52" s="8">
        <v>23</v>
      </c>
      <c r="B52" t="s">
        <v>13</v>
      </c>
      <c r="C52">
        <v>90.6</v>
      </c>
      <c r="D52">
        <v>90.9</v>
      </c>
      <c r="E52">
        <v>92.1</v>
      </c>
      <c r="F52">
        <v>86.4</v>
      </c>
      <c r="G52">
        <v>89.6</v>
      </c>
      <c r="H52">
        <v>87</v>
      </c>
      <c r="I52">
        <v>88.6</v>
      </c>
      <c r="J52">
        <v>88.3</v>
      </c>
      <c r="K52">
        <v>88</v>
      </c>
      <c r="L52">
        <v>95.9</v>
      </c>
      <c r="M52">
        <v>9.5</v>
      </c>
      <c r="N52">
        <v>12.4</v>
      </c>
      <c r="O52">
        <v>16.77</v>
      </c>
      <c r="P52">
        <v>8.39</v>
      </c>
      <c r="Q52">
        <v>4.6900000000000004</v>
      </c>
      <c r="R52">
        <v>6.61</v>
      </c>
      <c r="S52">
        <v>3.51</v>
      </c>
      <c r="T52">
        <v>4.2</v>
      </c>
      <c r="U52">
        <v>2.94</v>
      </c>
      <c r="V52">
        <v>2.63</v>
      </c>
    </row>
    <row r="53" spans="1:22" x14ac:dyDescent="0.25">
      <c r="A53" s="8">
        <v>16</v>
      </c>
      <c r="B53" t="s">
        <v>15</v>
      </c>
      <c r="C53">
        <v>100</v>
      </c>
      <c r="D53">
        <v>100</v>
      </c>
      <c r="E53">
        <v>100</v>
      </c>
      <c r="F53">
        <v>100</v>
      </c>
      <c r="G53">
        <v>100</v>
      </c>
      <c r="H53">
        <v>100</v>
      </c>
      <c r="I53">
        <v>100</v>
      </c>
      <c r="J53">
        <v>100</v>
      </c>
      <c r="K53">
        <v>100</v>
      </c>
      <c r="L53">
        <v>100</v>
      </c>
      <c r="M53">
        <v>6.99</v>
      </c>
      <c r="N53">
        <v>7.97</v>
      </c>
      <c r="O53">
        <v>8.81</v>
      </c>
      <c r="P53">
        <v>6.78</v>
      </c>
      <c r="Q53">
        <v>8.48</v>
      </c>
      <c r="R53">
        <v>5.01</v>
      </c>
      <c r="S53">
        <v>5.1100000000000003</v>
      </c>
      <c r="T53">
        <v>5.37</v>
      </c>
      <c r="U53">
        <v>5.09</v>
      </c>
      <c r="V53">
        <v>4.01</v>
      </c>
    </row>
    <row r="54" spans="1:22" x14ac:dyDescent="0.25">
      <c r="A54" s="8">
        <v>17</v>
      </c>
      <c r="B54" t="s">
        <v>15</v>
      </c>
      <c r="C54">
        <v>101.6</v>
      </c>
      <c r="D54">
        <v>100.8</v>
      </c>
      <c r="E54">
        <v>99.3</v>
      </c>
      <c r="F54">
        <v>101.2</v>
      </c>
      <c r="G54">
        <v>103</v>
      </c>
      <c r="H54">
        <v>109.9</v>
      </c>
      <c r="I54">
        <v>104</v>
      </c>
      <c r="J54">
        <v>105.8</v>
      </c>
      <c r="K54">
        <v>103.2</v>
      </c>
      <c r="L54">
        <v>98.4</v>
      </c>
      <c r="M54">
        <v>7.04</v>
      </c>
      <c r="N54">
        <v>7.96</v>
      </c>
      <c r="O54">
        <v>8.66</v>
      </c>
      <c r="P54">
        <v>6.81</v>
      </c>
      <c r="Q54">
        <v>8.6</v>
      </c>
      <c r="R54">
        <v>5.45</v>
      </c>
      <c r="S54">
        <v>5.27</v>
      </c>
      <c r="T54">
        <v>5.63</v>
      </c>
      <c r="U54">
        <v>5.21</v>
      </c>
      <c r="V54">
        <v>3.93</v>
      </c>
    </row>
    <row r="55" spans="1:22" x14ac:dyDescent="0.25">
      <c r="A55" s="8">
        <v>18</v>
      </c>
      <c r="B55" t="s">
        <v>15</v>
      </c>
      <c r="C55">
        <v>95.2</v>
      </c>
      <c r="D55">
        <v>95.4</v>
      </c>
      <c r="E55">
        <v>96.3</v>
      </c>
      <c r="F55">
        <v>91.9</v>
      </c>
      <c r="G55">
        <v>93.9</v>
      </c>
      <c r="H55">
        <v>98.8</v>
      </c>
      <c r="I55">
        <v>94.5</v>
      </c>
      <c r="J55">
        <v>95.9</v>
      </c>
      <c r="K55">
        <v>93.6</v>
      </c>
      <c r="L55">
        <v>91.1</v>
      </c>
      <c r="M55">
        <v>6.52</v>
      </c>
      <c r="N55">
        <v>7.45</v>
      </c>
      <c r="O55">
        <v>8.32</v>
      </c>
      <c r="P55">
        <v>6.14</v>
      </c>
      <c r="Q55">
        <v>7.74</v>
      </c>
      <c r="R55">
        <v>4.8600000000000003</v>
      </c>
      <c r="S55">
        <v>4.74</v>
      </c>
      <c r="T55">
        <v>5.05</v>
      </c>
      <c r="U55">
        <v>4.68</v>
      </c>
      <c r="V55">
        <v>3.63</v>
      </c>
    </row>
    <row r="56" spans="1:22" x14ac:dyDescent="0.25">
      <c r="A56" s="8">
        <v>19</v>
      </c>
      <c r="B56" t="s">
        <v>15</v>
      </c>
      <c r="C56">
        <v>95.1</v>
      </c>
      <c r="D56">
        <v>95.2</v>
      </c>
      <c r="E56">
        <v>96.4</v>
      </c>
      <c r="F56">
        <v>89.7</v>
      </c>
      <c r="G56">
        <v>95.1</v>
      </c>
      <c r="H56">
        <v>99.2</v>
      </c>
      <c r="I56">
        <v>94.6</v>
      </c>
      <c r="J56">
        <v>95.1</v>
      </c>
      <c r="K56">
        <v>95.1</v>
      </c>
      <c r="L56">
        <v>89</v>
      </c>
      <c r="M56">
        <v>6.47</v>
      </c>
      <c r="N56">
        <v>7.37</v>
      </c>
      <c r="O56">
        <v>8.24</v>
      </c>
      <c r="P56">
        <v>5.94</v>
      </c>
      <c r="Q56">
        <v>7.76</v>
      </c>
      <c r="R56">
        <v>4.84</v>
      </c>
      <c r="S56">
        <v>4.7300000000000004</v>
      </c>
      <c r="T56">
        <v>4.9800000000000004</v>
      </c>
      <c r="U56">
        <v>4.74</v>
      </c>
      <c r="V56">
        <v>3.54</v>
      </c>
    </row>
    <row r="57" spans="1:22" x14ac:dyDescent="0.25">
      <c r="A57" s="8">
        <v>20</v>
      </c>
      <c r="B57" t="s">
        <v>15</v>
      </c>
      <c r="C57">
        <v>76</v>
      </c>
      <c r="D57">
        <v>76.8</v>
      </c>
      <c r="E57">
        <v>80.5</v>
      </c>
      <c r="F57">
        <v>70.400000000000006</v>
      </c>
      <c r="G57">
        <v>70.7</v>
      </c>
      <c r="H57">
        <v>71.400000000000006</v>
      </c>
      <c r="I57">
        <v>73.900000000000006</v>
      </c>
      <c r="J57">
        <v>72</v>
      </c>
      <c r="K57">
        <v>76.2</v>
      </c>
      <c r="L57">
        <v>72.099999999999994</v>
      </c>
      <c r="M57">
        <v>5.13</v>
      </c>
      <c r="N57">
        <v>5.89</v>
      </c>
      <c r="O57">
        <v>6.82</v>
      </c>
      <c r="P57">
        <v>4.62</v>
      </c>
      <c r="Q57">
        <v>5.7</v>
      </c>
      <c r="R57">
        <v>3.45</v>
      </c>
      <c r="S57">
        <v>3.67</v>
      </c>
      <c r="T57">
        <v>3.74</v>
      </c>
      <c r="U57">
        <v>3.77</v>
      </c>
      <c r="V57">
        <v>2.86</v>
      </c>
    </row>
    <row r="58" spans="1:22" x14ac:dyDescent="0.25">
      <c r="A58" s="8">
        <v>21</v>
      </c>
      <c r="B58" t="s">
        <v>15</v>
      </c>
      <c r="C58">
        <v>76.3</v>
      </c>
      <c r="D58">
        <v>77.2</v>
      </c>
      <c r="E58">
        <v>80.099999999999994</v>
      </c>
      <c r="F58">
        <v>72.400000000000006</v>
      </c>
      <c r="G58">
        <v>71.900000000000006</v>
      </c>
      <c r="H58">
        <v>74.400000000000006</v>
      </c>
      <c r="I58">
        <v>73.599999999999994</v>
      </c>
      <c r="J58">
        <v>74.099999999999994</v>
      </c>
      <c r="K58">
        <v>73.099999999999994</v>
      </c>
      <c r="L58">
        <v>72.7</v>
      </c>
      <c r="M58">
        <v>5.15</v>
      </c>
      <c r="N58">
        <v>5.92</v>
      </c>
      <c r="O58">
        <v>6.78</v>
      </c>
      <c r="P58">
        <v>4.75</v>
      </c>
      <c r="Q58">
        <v>5.8</v>
      </c>
      <c r="R58">
        <v>3.6</v>
      </c>
      <c r="S58">
        <v>3.65</v>
      </c>
      <c r="T58">
        <v>3.85</v>
      </c>
      <c r="U58">
        <v>3.62</v>
      </c>
      <c r="V58">
        <v>2.89</v>
      </c>
    </row>
    <row r="59" spans="1:22" x14ac:dyDescent="0.25">
      <c r="A59" s="8">
        <v>22</v>
      </c>
      <c r="B59" t="s">
        <v>15</v>
      </c>
      <c r="C59">
        <v>85</v>
      </c>
      <c r="D59">
        <v>85.6</v>
      </c>
      <c r="E59">
        <v>88.3</v>
      </c>
      <c r="F59">
        <v>79.900000000000006</v>
      </c>
      <c r="G59">
        <v>79.099999999999994</v>
      </c>
      <c r="H59">
        <v>88.5</v>
      </c>
      <c r="I59">
        <v>83.2</v>
      </c>
      <c r="J59">
        <v>84.9</v>
      </c>
      <c r="K59">
        <v>81.599999999999994</v>
      </c>
      <c r="L59">
        <v>82</v>
      </c>
      <c r="M59">
        <v>5.73</v>
      </c>
      <c r="N59">
        <v>6.56</v>
      </c>
      <c r="O59">
        <v>7.48</v>
      </c>
      <c r="P59">
        <v>5.25</v>
      </c>
      <c r="Q59">
        <v>6.38</v>
      </c>
      <c r="R59">
        <v>4.28</v>
      </c>
      <c r="S59">
        <v>4.13</v>
      </c>
      <c r="T59">
        <v>4.41</v>
      </c>
      <c r="U59">
        <v>4.04</v>
      </c>
      <c r="V59">
        <v>3.25</v>
      </c>
    </row>
    <row r="60" spans="1:22" x14ac:dyDescent="0.25">
      <c r="A60" s="8">
        <v>23</v>
      </c>
      <c r="B60" t="s">
        <v>15</v>
      </c>
      <c r="C60">
        <v>87.4</v>
      </c>
      <c r="D60">
        <v>86.9</v>
      </c>
      <c r="E60">
        <v>87.3</v>
      </c>
      <c r="F60">
        <v>82.7</v>
      </c>
      <c r="G60">
        <v>85.6</v>
      </c>
      <c r="H60">
        <v>97.2</v>
      </c>
      <c r="I60">
        <v>89.1</v>
      </c>
      <c r="J60">
        <v>93</v>
      </c>
      <c r="K60">
        <v>85.3</v>
      </c>
      <c r="L60">
        <v>87.9</v>
      </c>
      <c r="M60">
        <v>5.9</v>
      </c>
      <c r="N60">
        <v>6.66</v>
      </c>
      <c r="O60">
        <v>7.39</v>
      </c>
      <c r="P60">
        <v>5.43</v>
      </c>
      <c r="Q60">
        <v>6.9</v>
      </c>
      <c r="R60">
        <v>4.7</v>
      </c>
      <c r="S60">
        <v>4.42</v>
      </c>
      <c r="T60">
        <v>4.83</v>
      </c>
      <c r="U60">
        <v>4.2300000000000004</v>
      </c>
      <c r="V60">
        <v>3.49</v>
      </c>
    </row>
    <row r="61" spans="1:22" x14ac:dyDescent="0.25">
      <c r="A61" s="8">
        <v>16</v>
      </c>
      <c r="B61" t="s">
        <v>16</v>
      </c>
      <c r="C61">
        <v>100</v>
      </c>
      <c r="D61">
        <v>100</v>
      </c>
      <c r="E61">
        <v>100</v>
      </c>
      <c r="F61">
        <v>100</v>
      </c>
      <c r="G61">
        <v>100</v>
      </c>
      <c r="H61">
        <v>100</v>
      </c>
      <c r="I61">
        <v>100</v>
      </c>
      <c r="J61">
        <v>100</v>
      </c>
      <c r="K61">
        <v>100</v>
      </c>
      <c r="L61">
        <v>100</v>
      </c>
      <c r="M61">
        <v>2.4700000000000002</v>
      </c>
      <c r="N61">
        <v>3.04</v>
      </c>
      <c r="O61">
        <v>3.62</v>
      </c>
      <c r="P61">
        <v>2.7</v>
      </c>
      <c r="Q61">
        <v>1.99</v>
      </c>
      <c r="R61">
        <v>1.92</v>
      </c>
      <c r="S61">
        <v>1.31</v>
      </c>
      <c r="T61">
        <v>1.58</v>
      </c>
      <c r="U61">
        <v>1.1399999999999999</v>
      </c>
      <c r="V61">
        <v>0.7</v>
      </c>
    </row>
    <row r="62" spans="1:22" x14ac:dyDescent="0.25">
      <c r="A62" s="8">
        <v>17</v>
      </c>
      <c r="B62" t="s">
        <v>16</v>
      </c>
      <c r="C62">
        <v>93.9</v>
      </c>
      <c r="D62">
        <v>93.7</v>
      </c>
      <c r="E62">
        <v>94.2</v>
      </c>
      <c r="F62">
        <v>91.4</v>
      </c>
      <c r="G62">
        <v>94.5</v>
      </c>
      <c r="H62">
        <v>94</v>
      </c>
      <c r="I62">
        <v>95</v>
      </c>
      <c r="J62">
        <v>94.8</v>
      </c>
      <c r="K62">
        <v>94.7</v>
      </c>
      <c r="L62">
        <v>102.1</v>
      </c>
      <c r="M62">
        <v>2.3199999999999998</v>
      </c>
      <c r="N62">
        <v>2.84</v>
      </c>
      <c r="O62">
        <v>3.39</v>
      </c>
      <c r="P62">
        <v>2.4700000000000002</v>
      </c>
      <c r="Q62">
        <v>1.88</v>
      </c>
      <c r="R62">
        <v>1.8</v>
      </c>
      <c r="S62">
        <v>1.25</v>
      </c>
      <c r="T62">
        <v>1.49</v>
      </c>
      <c r="U62">
        <v>1.08</v>
      </c>
      <c r="V62">
        <v>0.72</v>
      </c>
    </row>
    <row r="63" spans="1:22" x14ac:dyDescent="0.25">
      <c r="A63" s="8">
        <v>18</v>
      </c>
      <c r="B63" t="s">
        <v>16</v>
      </c>
      <c r="C63">
        <v>86.5</v>
      </c>
      <c r="D63">
        <v>86.3</v>
      </c>
      <c r="E63">
        <v>87.8</v>
      </c>
      <c r="F63">
        <v>81.7</v>
      </c>
      <c r="G63">
        <v>85.4</v>
      </c>
      <c r="H63">
        <v>84.6</v>
      </c>
      <c r="I63">
        <v>87.7</v>
      </c>
      <c r="J63">
        <v>87</v>
      </c>
      <c r="K63">
        <v>87.6</v>
      </c>
      <c r="L63">
        <v>98.1</v>
      </c>
      <c r="M63">
        <v>2.13</v>
      </c>
      <c r="N63">
        <v>2.61</v>
      </c>
      <c r="O63">
        <v>3.15</v>
      </c>
      <c r="P63">
        <v>2.2000000000000002</v>
      </c>
      <c r="Q63">
        <v>1.69</v>
      </c>
      <c r="R63">
        <v>1.62</v>
      </c>
      <c r="S63">
        <v>1.1499999999999999</v>
      </c>
      <c r="T63">
        <v>1.36</v>
      </c>
      <c r="U63">
        <v>1</v>
      </c>
      <c r="V63">
        <v>0.69</v>
      </c>
    </row>
    <row r="64" spans="1:22" x14ac:dyDescent="0.25">
      <c r="A64" s="8">
        <v>19</v>
      </c>
      <c r="B64" t="s">
        <v>16</v>
      </c>
      <c r="C64">
        <v>84.9</v>
      </c>
      <c r="D64">
        <v>85.4</v>
      </c>
      <c r="E64">
        <v>87.6</v>
      </c>
      <c r="F64">
        <v>77.5</v>
      </c>
      <c r="G64">
        <v>86.6</v>
      </c>
      <c r="H64">
        <v>82.4</v>
      </c>
      <c r="I64">
        <v>82.5</v>
      </c>
      <c r="J64">
        <v>80.5</v>
      </c>
      <c r="K64">
        <v>84.2</v>
      </c>
      <c r="L64">
        <v>93.7</v>
      </c>
      <c r="M64">
        <v>2.08</v>
      </c>
      <c r="N64">
        <v>2.57</v>
      </c>
      <c r="O64">
        <v>3.12</v>
      </c>
      <c r="P64">
        <v>2.08</v>
      </c>
      <c r="Q64">
        <v>1.7</v>
      </c>
      <c r="R64">
        <v>1.57</v>
      </c>
      <c r="S64">
        <v>1.08</v>
      </c>
      <c r="T64">
        <v>1.26</v>
      </c>
      <c r="U64">
        <v>0.96</v>
      </c>
      <c r="V64">
        <v>0.66</v>
      </c>
    </row>
    <row r="65" spans="1:22" x14ac:dyDescent="0.25">
      <c r="A65" s="8">
        <v>20</v>
      </c>
      <c r="B65" t="s">
        <v>16</v>
      </c>
      <c r="C65">
        <v>73.900000000000006</v>
      </c>
      <c r="D65">
        <v>73.8</v>
      </c>
      <c r="E65">
        <v>77.099999999999994</v>
      </c>
      <c r="F65">
        <v>64.3</v>
      </c>
      <c r="G65">
        <v>71.5</v>
      </c>
      <c r="H65">
        <v>67.8</v>
      </c>
      <c r="I65">
        <v>74.3</v>
      </c>
      <c r="J65">
        <v>70</v>
      </c>
      <c r="K65">
        <v>78.400000000000006</v>
      </c>
      <c r="L65">
        <v>93.3</v>
      </c>
      <c r="M65">
        <v>1.81</v>
      </c>
      <c r="N65">
        <v>2.21</v>
      </c>
      <c r="O65">
        <v>2.75</v>
      </c>
      <c r="P65">
        <v>1.72</v>
      </c>
      <c r="Q65">
        <v>1.39</v>
      </c>
      <c r="R65">
        <v>1.29</v>
      </c>
      <c r="S65">
        <v>0.97</v>
      </c>
      <c r="T65">
        <v>1.0900000000000001</v>
      </c>
      <c r="U65">
        <v>0.89</v>
      </c>
      <c r="V65">
        <v>0.66</v>
      </c>
    </row>
    <row r="66" spans="1:22" x14ac:dyDescent="0.25">
      <c r="A66" s="8">
        <v>21</v>
      </c>
      <c r="B66" t="s">
        <v>16</v>
      </c>
      <c r="C66">
        <v>74.2</v>
      </c>
      <c r="D66">
        <v>74.3</v>
      </c>
      <c r="E66">
        <v>77.599999999999994</v>
      </c>
      <c r="F66">
        <v>66.2</v>
      </c>
      <c r="G66">
        <v>70.8</v>
      </c>
      <c r="H66">
        <v>66.8</v>
      </c>
      <c r="I66">
        <v>73.5</v>
      </c>
      <c r="J66">
        <v>69.900000000000006</v>
      </c>
      <c r="K66">
        <v>77.3</v>
      </c>
      <c r="L66">
        <v>84.7</v>
      </c>
      <c r="M66">
        <v>1.81</v>
      </c>
      <c r="N66">
        <v>2.2200000000000002</v>
      </c>
      <c r="O66">
        <v>2.75</v>
      </c>
      <c r="P66">
        <v>1.76</v>
      </c>
      <c r="Q66">
        <v>1.37</v>
      </c>
      <c r="R66">
        <v>1.26</v>
      </c>
      <c r="S66">
        <v>0.96</v>
      </c>
      <c r="T66">
        <v>1.0900000000000001</v>
      </c>
      <c r="U66">
        <v>0.88</v>
      </c>
      <c r="V66">
        <v>0.6</v>
      </c>
    </row>
    <row r="67" spans="1:22" x14ac:dyDescent="0.25">
      <c r="A67" s="8">
        <v>22</v>
      </c>
      <c r="B67" t="s">
        <v>16</v>
      </c>
      <c r="C67">
        <v>80.8</v>
      </c>
      <c r="D67">
        <v>80.3</v>
      </c>
      <c r="E67">
        <v>82.4</v>
      </c>
      <c r="F67">
        <v>74.3</v>
      </c>
      <c r="G67">
        <v>77.900000000000006</v>
      </c>
      <c r="H67">
        <v>78</v>
      </c>
      <c r="I67">
        <v>83</v>
      </c>
      <c r="J67">
        <v>79.2</v>
      </c>
      <c r="K67">
        <v>86.3</v>
      </c>
      <c r="L67">
        <v>103.1</v>
      </c>
      <c r="M67">
        <v>1.97</v>
      </c>
      <c r="N67">
        <v>2.4</v>
      </c>
      <c r="O67">
        <v>2.92</v>
      </c>
      <c r="P67">
        <v>1.98</v>
      </c>
      <c r="Q67">
        <v>1.51</v>
      </c>
      <c r="R67">
        <v>1.47</v>
      </c>
      <c r="S67">
        <v>1.08</v>
      </c>
      <c r="T67">
        <v>1.23</v>
      </c>
      <c r="U67">
        <v>0.98</v>
      </c>
      <c r="V67">
        <v>0.73</v>
      </c>
    </row>
    <row r="68" spans="1:22" x14ac:dyDescent="0.25">
      <c r="A68" s="8">
        <v>23</v>
      </c>
      <c r="B68" t="s">
        <v>16</v>
      </c>
      <c r="C68">
        <v>85.2</v>
      </c>
      <c r="D68">
        <v>83.6</v>
      </c>
      <c r="E68">
        <v>84.2</v>
      </c>
      <c r="F68">
        <v>78.7</v>
      </c>
      <c r="G68">
        <v>86.8</v>
      </c>
      <c r="H68">
        <v>87.1</v>
      </c>
      <c r="I68">
        <v>92.8</v>
      </c>
      <c r="J68">
        <v>88.5</v>
      </c>
      <c r="K68">
        <v>97.1</v>
      </c>
      <c r="L68">
        <v>109.4</v>
      </c>
      <c r="M68">
        <v>2.08</v>
      </c>
      <c r="N68">
        <v>2.4900000000000002</v>
      </c>
      <c r="O68">
        <v>2.99</v>
      </c>
      <c r="P68">
        <v>2.1</v>
      </c>
      <c r="Q68">
        <v>1.68</v>
      </c>
      <c r="R68">
        <v>1.64</v>
      </c>
      <c r="S68">
        <v>1.21</v>
      </c>
      <c r="T68">
        <v>1.37</v>
      </c>
      <c r="U68">
        <v>1.1000000000000001</v>
      </c>
      <c r="V68">
        <v>0.78</v>
      </c>
    </row>
    <row r="69" spans="1:22" x14ac:dyDescent="0.25">
      <c r="A69" s="8">
        <v>16</v>
      </c>
      <c r="B69" t="s">
        <v>18</v>
      </c>
      <c r="C69">
        <v>100</v>
      </c>
      <c r="D69">
        <v>100</v>
      </c>
      <c r="E69">
        <v>100</v>
      </c>
      <c r="F69">
        <v>100</v>
      </c>
      <c r="G69">
        <v>100</v>
      </c>
      <c r="H69">
        <v>100</v>
      </c>
      <c r="I69">
        <v>100</v>
      </c>
      <c r="J69">
        <v>100</v>
      </c>
      <c r="K69">
        <v>100</v>
      </c>
      <c r="L69">
        <v>100</v>
      </c>
      <c r="M69">
        <v>4.0999999999999996</v>
      </c>
      <c r="N69">
        <v>5.17</v>
      </c>
      <c r="O69">
        <v>6.4</v>
      </c>
      <c r="P69">
        <v>4.17</v>
      </c>
      <c r="Q69">
        <v>3.16</v>
      </c>
      <c r="R69">
        <v>3.01</v>
      </c>
      <c r="S69">
        <v>1.9</v>
      </c>
      <c r="T69">
        <v>2.3199999999999998</v>
      </c>
      <c r="U69">
        <v>1.62</v>
      </c>
      <c r="V69">
        <v>0.97</v>
      </c>
    </row>
    <row r="70" spans="1:22" x14ac:dyDescent="0.25">
      <c r="A70" s="8">
        <v>17</v>
      </c>
      <c r="B70" t="s">
        <v>18</v>
      </c>
      <c r="C70">
        <v>99.6</v>
      </c>
      <c r="D70">
        <v>100.2</v>
      </c>
      <c r="E70">
        <v>101.8</v>
      </c>
      <c r="F70">
        <v>97.2</v>
      </c>
      <c r="G70">
        <v>97.1</v>
      </c>
      <c r="H70">
        <v>94.1</v>
      </c>
      <c r="I70">
        <v>96</v>
      </c>
      <c r="J70">
        <v>95.3</v>
      </c>
      <c r="K70">
        <v>96.6</v>
      </c>
      <c r="L70">
        <v>100.7</v>
      </c>
      <c r="M70">
        <v>4.07</v>
      </c>
      <c r="N70">
        <v>5.17</v>
      </c>
      <c r="O70">
        <v>6.49</v>
      </c>
      <c r="P70">
        <v>4.05</v>
      </c>
      <c r="Q70">
        <v>3.06</v>
      </c>
      <c r="R70">
        <v>2.83</v>
      </c>
      <c r="S70">
        <v>1.82</v>
      </c>
      <c r="T70">
        <v>2.2000000000000002</v>
      </c>
      <c r="U70">
        <v>1.56</v>
      </c>
      <c r="V70">
        <v>0.98</v>
      </c>
    </row>
    <row r="71" spans="1:22" x14ac:dyDescent="0.25">
      <c r="A71" s="8">
        <v>18</v>
      </c>
      <c r="B71" t="s">
        <v>18</v>
      </c>
      <c r="C71">
        <v>98.6</v>
      </c>
      <c r="D71">
        <v>100.2</v>
      </c>
      <c r="E71">
        <v>103.1</v>
      </c>
      <c r="F71">
        <v>95.6</v>
      </c>
      <c r="G71">
        <v>91.4</v>
      </c>
      <c r="H71">
        <v>91.3</v>
      </c>
      <c r="I71">
        <v>89.5</v>
      </c>
      <c r="J71">
        <v>89.3</v>
      </c>
      <c r="K71">
        <v>90.1</v>
      </c>
      <c r="L71">
        <v>86.1</v>
      </c>
      <c r="M71">
        <v>4.0199999999999996</v>
      </c>
      <c r="N71">
        <v>5.15</v>
      </c>
      <c r="O71">
        <v>6.54</v>
      </c>
      <c r="P71">
        <v>3.98</v>
      </c>
      <c r="Q71">
        <v>2.86</v>
      </c>
      <c r="R71">
        <v>2.74</v>
      </c>
      <c r="S71">
        <v>1.69</v>
      </c>
      <c r="T71">
        <v>2.06</v>
      </c>
      <c r="U71">
        <v>1.45</v>
      </c>
      <c r="V71">
        <v>0.84</v>
      </c>
    </row>
    <row r="72" spans="1:22" x14ac:dyDescent="0.25">
      <c r="A72" s="8">
        <v>19</v>
      </c>
      <c r="B72" t="s">
        <v>18</v>
      </c>
      <c r="C72">
        <v>98.8</v>
      </c>
      <c r="D72">
        <v>101</v>
      </c>
      <c r="E72">
        <v>105.5</v>
      </c>
      <c r="F72">
        <v>91.2</v>
      </c>
      <c r="G72">
        <v>90.6</v>
      </c>
      <c r="H72">
        <v>88.3</v>
      </c>
      <c r="I72">
        <v>86.9</v>
      </c>
      <c r="J72">
        <v>85.4</v>
      </c>
      <c r="K72">
        <v>89</v>
      </c>
      <c r="L72">
        <v>88.7</v>
      </c>
      <c r="M72">
        <v>4.01</v>
      </c>
      <c r="N72">
        <v>5.16</v>
      </c>
      <c r="O72">
        <v>6.66</v>
      </c>
      <c r="P72">
        <v>3.78</v>
      </c>
      <c r="Q72">
        <v>2.82</v>
      </c>
      <c r="R72">
        <v>2.64</v>
      </c>
      <c r="S72">
        <v>1.64</v>
      </c>
      <c r="T72">
        <v>1.96</v>
      </c>
      <c r="U72">
        <v>1.43</v>
      </c>
      <c r="V72">
        <v>0.87</v>
      </c>
    </row>
    <row r="73" spans="1:22" x14ac:dyDescent="0.25">
      <c r="A73" s="8">
        <v>20</v>
      </c>
      <c r="B73" t="s">
        <v>18</v>
      </c>
      <c r="C73">
        <v>82</v>
      </c>
      <c r="D73">
        <v>84.3</v>
      </c>
      <c r="E73">
        <v>90.2</v>
      </c>
      <c r="F73">
        <v>70</v>
      </c>
      <c r="G73">
        <v>73.900000000000006</v>
      </c>
      <c r="H73">
        <v>67.7</v>
      </c>
      <c r="I73">
        <v>69.3</v>
      </c>
      <c r="J73">
        <v>68.900000000000006</v>
      </c>
      <c r="K73">
        <v>70.2</v>
      </c>
      <c r="L73">
        <v>67.7</v>
      </c>
      <c r="M73">
        <v>3.32</v>
      </c>
      <c r="N73">
        <v>4.3</v>
      </c>
      <c r="O73">
        <v>5.68</v>
      </c>
      <c r="P73">
        <v>2.9</v>
      </c>
      <c r="Q73">
        <v>2.2799999999999998</v>
      </c>
      <c r="R73">
        <v>2.0099999999999998</v>
      </c>
      <c r="S73">
        <v>1.31</v>
      </c>
      <c r="T73">
        <v>1.58</v>
      </c>
      <c r="U73">
        <v>1.1299999999999999</v>
      </c>
      <c r="V73">
        <v>0.67</v>
      </c>
    </row>
    <row r="74" spans="1:22" x14ac:dyDescent="0.25">
      <c r="A74" s="8">
        <v>21</v>
      </c>
      <c r="B74" t="s">
        <v>18</v>
      </c>
      <c r="C74">
        <v>82.5</v>
      </c>
      <c r="D74">
        <v>85.2</v>
      </c>
      <c r="E74">
        <v>91.7</v>
      </c>
      <c r="F74">
        <v>69.3</v>
      </c>
      <c r="G74">
        <v>73.5</v>
      </c>
      <c r="H74">
        <v>68.400000000000006</v>
      </c>
      <c r="I74">
        <v>67.2</v>
      </c>
      <c r="J74">
        <v>67.5</v>
      </c>
      <c r="K74">
        <v>67.7</v>
      </c>
      <c r="L74">
        <v>58.9</v>
      </c>
      <c r="M74">
        <v>3.33</v>
      </c>
      <c r="N74">
        <v>4.33</v>
      </c>
      <c r="O74">
        <v>5.76</v>
      </c>
      <c r="P74">
        <v>2.85</v>
      </c>
      <c r="Q74">
        <v>2.2599999999999998</v>
      </c>
      <c r="R74">
        <v>2.0299999999999998</v>
      </c>
      <c r="S74">
        <v>1.26</v>
      </c>
      <c r="T74">
        <v>1.54</v>
      </c>
      <c r="U74">
        <v>1.0900000000000001</v>
      </c>
      <c r="V74">
        <v>0.57999999999999996</v>
      </c>
    </row>
    <row r="75" spans="1:22" x14ac:dyDescent="0.25">
      <c r="A75" s="8">
        <v>22</v>
      </c>
      <c r="B75" t="s">
        <v>18</v>
      </c>
      <c r="C75">
        <v>90</v>
      </c>
      <c r="D75">
        <v>93.4</v>
      </c>
      <c r="E75">
        <v>100.2</v>
      </c>
      <c r="F75">
        <v>78.5</v>
      </c>
      <c r="G75">
        <v>76.599999999999994</v>
      </c>
      <c r="H75">
        <v>76.599999999999994</v>
      </c>
      <c r="I75">
        <v>71.5</v>
      </c>
      <c r="J75">
        <v>70.8</v>
      </c>
      <c r="K75">
        <v>73.5</v>
      </c>
      <c r="L75">
        <v>63.2</v>
      </c>
      <c r="M75">
        <v>3.63</v>
      </c>
      <c r="N75">
        <v>4.74</v>
      </c>
      <c r="O75">
        <v>6.29</v>
      </c>
      <c r="P75">
        <v>3.23</v>
      </c>
      <c r="Q75">
        <v>2.35</v>
      </c>
      <c r="R75">
        <v>2.27</v>
      </c>
      <c r="S75">
        <v>1.34</v>
      </c>
      <c r="T75">
        <v>1.62</v>
      </c>
      <c r="U75">
        <v>1.18</v>
      </c>
      <c r="V75">
        <v>0.62</v>
      </c>
    </row>
    <row r="76" spans="1:22" x14ac:dyDescent="0.25">
      <c r="A76" s="8">
        <v>23</v>
      </c>
      <c r="B76" t="s">
        <v>18</v>
      </c>
      <c r="C76">
        <v>93.3</v>
      </c>
      <c r="D76">
        <v>96.3</v>
      </c>
      <c r="E76">
        <v>102.9</v>
      </c>
      <c r="F76">
        <v>83.4</v>
      </c>
      <c r="G76">
        <v>76.8</v>
      </c>
      <c r="H76">
        <v>80.7</v>
      </c>
      <c r="I76">
        <v>76.900000000000006</v>
      </c>
      <c r="J76">
        <v>74.400000000000006</v>
      </c>
      <c r="K76">
        <v>81.3</v>
      </c>
      <c r="L76">
        <v>68.099999999999994</v>
      </c>
      <c r="M76">
        <v>3.77</v>
      </c>
      <c r="N76">
        <v>4.8899999999999997</v>
      </c>
      <c r="O76">
        <v>6.46</v>
      </c>
      <c r="P76">
        <v>3.43</v>
      </c>
      <c r="Q76">
        <v>2.36</v>
      </c>
      <c r="R76">
        <v>2.39</v>
      </c>
      <c r="S76">
        <v>1.45</v>
      </c>
      <c r="T76">
        <v>1.7</v>
      </c>
      <c r="U76">
        <v>1.31</v>
      </c>
      <c r="V76">
        <v>0.67</v>
      </c>
    </row>
    <row r="77" spans="1:22" x14ac:dyDescent="0.25">
      <c r="A77" s="8">
        <v>16</v>
      </c>
      <c r="B77" t="s">
        <v>19</v>
      </c>
      <c r="C77">
        <v>100</v>
      </c>
      <c r="D77">
        <v>100</v>
      </c>
      <c r="E77">
        <v>100</v>
      </c>
      <c r="F77">
        <v>100</v>
      </c>
      <c r="G77">
        <v>100</v>
      </c>
      <c r="H77">
        <v>100</v>
      </c>
      <c r="I77">
        <v>100</v>
      </c>
      <c r="J77">
        <v>100</v>
      </c>
      <c r="K77">
        <v>100</v>
      </c>
      <c r="L77">
        <v>100</v>
      </c>
      <c r="M77">
        <v>1.61</v>
      </c>
      <c r="N77">
        <v>1.86</v>
      </c>
      <c r="O77">
        <v>2.06</v>
      </c>
      <c r="P77">
        <v>1.73</v>
      </c>
      <c r="Q77">
        <v>1.48</v>
      </c>
      <c r="R77">
        <v>1.5</v>
      </c>
      <c r="S77">
        <v>1.1100000000000001</v>
      </c>
      <c r="T77">
        <v>1.37</v>
      </c>
      <c r="U77">
        <v>0.94</v>
      </c>
      <c r="V77">
        <v>0.56999999999999995</v>
      </c>
    </row>
    <row r="78" spans="1:22" x14ac:dyDescent="0.25">
      <c r="A78" s="8">
        <v>17</v>
      </c>
      <c r="B78" t="s">
        <v>19</v>
      </c>
      <c r="C78">
        <v>95.1</v>
      </c>
      <c r="D78">
        <v>94.1</v>
      </c>
      <c r="E78">
        <v>93.8</v>
      </c>
      <c r="F78">
        <v>94.2</v>
      </c>
      <c r="G78">
        <v>90.5</v>
      </c>
      <c r="H78">
        <v>102</v>
      </c>
      <c r="I78">
        <v>98.5</v>
      </c>
      <c r="J78">
        <v>95</v>
      </c>
      <c r="K78">
        <v>103.4</v>
      </c>
      <c r="L78">
        <v>101.4</v>
      </c>
      <c r="M78">
        <v>1.53</v>
      </c>
      <c r="N78">
        <v>1.74</v>
      </c>
      <c r="O78">
        <v>1.93</v>
      </c>
      <c r="P78">
        <v>1.63</v>
      </c>
      <c r="Q78">
        <v>1.33</v>
      </c>
      <c r="R78">
        <v>1.53</v>
      </c>
      <c r="S78">
        <v>1.0900000000000001</v>
      </c>
      <c r="T78">
        <v>1.3</v>
      </c>
      <c r="U78">
        <v>0.97</v>
      </c>
      <c r="V78">
        <v>0.57999999999999996</v>
      </c>
    </row>
    <row r="79" spans="1:22" x14ac:dyDescent="0.25">
      <c r="A79" s="8">
        <v>18</v>
      </c>
      <c r="B79" t="s">
        <v>19</v>
      </c>
      <c r="C79">
        <v>89.3</v>
      </c>
      <c r="D79">
        <v>86.5</v>
      </c>
      <c r="E79">
        <v>86.7</v>
      </c>
      <c r="F79">
        <v>83.6</v>
      </c>
      <c r="G79">
        <v>84.8</v>
      </c>
      <c r="H79">
        <v>95.1</v>
      </c>
      <c r="I79">
        <v>99</v>
      </c>
      <c r="J79">
        <v>91.5</v>
      </c>
      <c r="K79">
        <v>108.3</v>
      </c>
      <c r="L79">
        <v>117.9</v>
      </c>
      <c r="M79">
        <v>1.43</v>
      </c>
      <c r="N79">
        <v>1.6</v>
      </c>
      <c r="O79">
        <v>1.77</v>
      </c>
      <c r="P79">
        <v>1.44</v>
      </c>
      <c r="Q79">
        <v>1.24</v>
      </c>
      <c r="R79">
        <v>1.42</v>
      </c>
      <c r="S79">
        <v>1.1000000000000001</v>
      </c>
      <c r="T79">
        <v>1.24</v>
      </c>
      <c r="U79">
        <v>1.02</v>
      </c>
      <c r="V79">
        <v>0.68</v>
      </c>
    </row>
    <row r="80" spans="1:22" x14ac:dyDescent="0.25">
      <c r="A80" s="8">
        <v>19</v>
      </c>
      <c r="B80" t="s">
        <v>19</v>
      </c>
      <c r="C80">
        <v>84.8</v>
      </c>
      <c r="D80">
        <v>81.5</v>
      </c>
      <c r="E80">
        <v>81.8</v>
      </c>
      <c r="F80">
        <v>75.8</v>
      </c>
      <c r="G80">
        <v>84.6</v>
      </c>
      <c r="H80">
        <v>88.1</v>
      </c>
      <c r="I80">
        <v>96</v>
      </c>
      <c r="J80">
        <v>88.9</v>
      </c>
      <c r="K80">
        <v>103.7</v>
      </c>
      <c r="L80">
        <v>122.4</v>
      </c>
      <c r="M80">
        <v>1.35</v>
      </c>
      <c r="N80">
        <v>1.5</v>
      </c>
      <c r="O80">
        <v>1.66</v>
      </c>
      <c r="P80">
        <v>1.3</v>
      </c>
      <c r="Q80">
        <v>1.23</v>
      </c>
      <c r="R80">
        <v>1.31</v>
      </c>
      <c r="S80">
        <v>1.06</v>
      </c>
      <c r="T80">
        <v>1.2</v>
      </c>
      <c r="U80">
        <v>0.97</v>
      </c>
      <c r="V80">
        <v>0.71</v>
      </c>
    </row>
    <row r="81" spans="1:22" x14ac:dyDescent="0.25">
      <c r="A81" s="8">
        <v>20</v>
      </c>
      <c r="B81" t="s">
        <v>19</v>
      </c>
      <c r="C81">
        <v>69.7</v>
      </c>
      <c r="D81">
        <v>69</v>
      </c>
      <c r="E81">
        <v>71.599999999999994</v>
      </c>
      <c r="F81">
        <v>60.7</v>
      </c>
      <c r="G81">
        <v>70.900000000000006</v>
      </c>
      <c r="H81">
        <v>64</v>
      </c>
      <c r="I81">
        <v>72</v>
      </c>
      <c r="J81">
        <v>67.099999999999994</v>
      </c>
      <c r="K81">
        <v>78.2</v>
      </c>
      <c r="L81">
        <v>82.2</v>
      </c>
      <c r="M81">
        <v>1.1100000000000001</v>
      </c>
      <c r="N81">
        <v>1.26</v>
      </c>
      <c r="O81">
        <v>1.45</v>
      </c>
      <c r="P81">
        <v>1.04</v>
      </c>
      <c r="Q81">
        <v>1.03</v>
      </c>
      <c r="R81">
        <v>0.95</v>
      </c>
      <c r="S81">
        <v>0.79</v>
      </c>
      <c r="T81">
        <v>0.91</v>
      </c>
      <c r="U81">
        <v>0.73</v>
      </c>
      <c r="V81">
        <v>0.48</v>
      </c>
    </row>
    <row r="82" spans="1:22" x14ac:dyDescent="0.25">
      <c r="A82" s="8">
        <v>21</v>
      </c>
      <c r="B82" t="s">
        <v>19</v>
      </c>
      <c r="C82">
        <v>72.3</v>
      </c>
      <c r="D82">
        <v>73.2</v>
      </c>
      <c r="E82">
        <v>77.2</v>
      </c>
      <c r="F82">
        <v>63.1</v>
      </c>
      <c r="G82">
        <v>72.7</v>
      </c>
      <c r="H82">
        <v>65.599999999999994</v>
      </c>
      <c r="I82">
        <v>69.3</v>
      </c>
      <c r="J82">
        <v>64.5</v>
      </c>
      <c r="K82">
        <v>76.099999999999994</v>
      </c>
      <c r="L82">
        <v>72.5</v>
      </c>
      <c r="M82">
        <v>1.1499999999999999</v>
      </c>
      <c r="N82">
        <v>1.34</v>
      </c>
      <c r="O82">
        <v>1.56</v>
      </c>
      <c r="P82">
        <v>1.08</v>
      </c>
      <c r="Q82">
        <v>1.05</v>
      </c>
      <c r="R82">
        <v>0.97</v>
      </c>
      <c r="S82">
        <v>0.76</v>
      </c>
      <c r="T82">
        <v>0.87</v>
      </c>
      <c r="U82">
        <v>0.71</v>
      </c>
      <c r="V82">
        <v>0.42</v>
      </c>
    </row>
    <row r="83" spans="1:22" x14ac:dyDescent="0.25">
      <c r="A83" s="8">
        <v>22</v>
      </c>
      <c r="B83" t="s">
        <v>19</v>
      </c>
      <c r="C83">
        <v>94.3</v>
      </c>
      <c r="D83">
        <v>92.6</v>
      </c>
      <c r="E83">
        <v>94.1</v>
      </c>
      <c r="F83">
        <v>88.2</v>
      </c>
      <c r="G83">
        <v>93.7</v>
      </c>
      <c r="H83">
        <v>88.4</v>
      </c>
      <c r="I83">
        <v>100.2</v>
      </c>
      <c r="J83">
        <v>93.8</v>
      </c>
      <c r="K83">
        <v>108.9</v>
      </c>
      <c r="L83">
        <v>108</v>
      </c>
      <c r="M83">
        <v>1.5</v>
      </c>
      <c r="N83">
        <v>1.69</v>
      </c>
      <c r="O83">
        <v>1.9</v>
      </c>
      <c r="P83">
        <v>1.51</v>
      </c>
      <c r="Q83">
        <v>1.35</v>
      </c>
      <c r="R83">
        <v>1.3</v>
      </c>
      <c r="S83">
        <v>1.1000000000000001</v>
      </c>
      <c r="T83">
        <v>1.26</v>
      </c>
      <c r="U83">
        <v>1.02</v>
      </c>
      <c r="V83">
        <v>0.63</v>
      </c>
    </row>
    <row r="84" spans="1:22" x14ac:dyDescent="0.25">
      <c r="A84" s="8">
        <v>23</v>
      </c>
      <c r="B84" t="s">
        <v>19</v>
      </c>
      <c r="C84">
        <v>86.2</v>
      </c>
      <c r="D84">
        <v>82.3</v>
      </c>
      <c r="E84">
        <v>83.6</v>
      </c>
      <c r="F84">
        <v>76.7</v>
      </c>
      <c r="G84">
        <v>84.1</v>
      </c>
      <c r="H84">
        <v>81.900000000000006</v>
      </c>
      <c r="I84">
        <v>99.5</v>
      </c>
      <c r="J84">
        <v>89</v>
      </c>
      <c r="K84">
        <v>113.7</v>
      </c>
      <c r="L84">
        <v>114.6</v>
      </c>
      <c r="M84">
        <v>1.37</v>
      </c>
      <c r="N84">
        <v>1.5</v>
      </c>
      <c r="O84">
        <v>1.69</v>
      </c>
      <c r="P84">
        <v>1.31</v>
      </c>
      <c r="Q84">
        <v>1.21</v>
      </c>
      <c r="R84">
        <v>1.21</v>
      </c>
      <c r="S84">
        <v>1.1000000000000001</v>
      </c>
      <c r="T84">
        <v>1.2</v>
      </c>
      <c r="U84">
        <v>1.06</v>
      </c>
      <c r="V84">
        <v>0.67</v>
      </c>
    </row>
    <row r="85" spans="1:22" x14ac:dyDescent="0.25">
      <c r="A85" s="8">
        <v>16</v>
      </c>
      <c r="B85" t="s">
        <v>20</v>
      </c>
      <c r="C85">
        <v>100</v>
      </c>
      <c r="D85">
        <v>100</v>
      </c>
      <c r="E85">
        <v>100</v>
      </c>
      <c r="F85">
        <v>100</v>
      </c>
      <c r="G85">
        <v>100</v>
      </c>
      <c r="H85">
        <v>100</v>
      </c>
      <c r="I85">
        <v>100</v>
      </c>
      <c r="J85">
        <v>100</v>
      </c>
      <c r="K85">
        <v>100</v>
      </c>
      <c r="L85">
        <v>100</v>
      </c>
      <c r="M85">
        <v>9.41</v>
      </c>
      <c r="N85">
        <v>11.43</v>
      </c>
      <c r="O85">
        <v>12.57</v>
      </c>
      <c r="P85">
        <v>12.58</v>
      </c>
      <c r="Q85">
        <v>7.13</v>
      </c>
      <c r="R85">
        <v>8.8699999999999992</v>
      </c>
      <c r="S85">
        <v>5.29</v>
      </c>
      <c r="T85">
        <v>6.31</v>
      </c>
      <c r="U85">
        <v>4.54</v>
      </c>
      <c r="V85">
        <v>3.51</v>
      </c>
    </row>
    <row r="86" spans="1:22" x14ac:dyDescent="0.25">
      <c r="A86" s="8">
        <v>17</v>
      </c>
      <c r="B86" t="s">
        <v>20</v>
      </c>
      <c r="C86">
        <v>99.7</v>
      </c>
      <c r="D86">
        <v>99.1</v>
      </c>
      <c r="E86">
        <v>98.4</v>
      </c>
      <c r="F86">
        <v>99.2</v>
      </c>
      <c r="G86">
        <v>101</v>
      </c>
      <c r="H86">
        <v>103.1</v>
      </c>
      <c r="I86">
        <v>102.2</v>
      </c>
      <c r="J86">
        <v>102.2</v>
      </c>
      <c r="K86">
        <v>102</v>
      </c>
      <c r="L86">
        <v>102.9</v>
      </c>
      <c r="M86">
        <v>9.36</v>
      </c>
      <c r="N86">
        <v>11.29</v>
      </c>
      <c r="O86">
        <v>12.33</v>
      </c>
      <c r="P86">
        <v>12.47</v>
      </c>
      <c r="Q86">
        <v>7.16</v>
      </c>
      <c r="R86">
        <v>9.1300000000000008</v>
      </c>
      <c r="S86">
        <v>5.4</v>
      </c>
      <c r="T86">
        <v>6.43</v>
      </c>
      <c r="U86">
        <v>4.63</v>
      </c>
      <c r="V86">
        <v>3.62</v>
      </c>
    </row>
    <row r="87" spans="1:22" x14ac:dyDescent="0.25">
      <c r="A87" s="8">
        <v>18</v>
      </c>
      <c r="B87" t="s">
        <v>20</v>
      </c>
      <c r="C87">
        <v>96.3</v>
      </c>
      <c r="D87">
        <v>95.2</v>
      </c>
      <c r="E87">
        <v>94.1</v>
      </c>
      <c r="F87">
        <v>95.3</v>
      </c>
      <c r="G87">
        <v>97.5</v>
      </c>
      <c r="H87">
        <v>101.4</v>
      </c>
      <c r="I87">
        <v>101.3</v>
      </c>
      <c r="J87">
        <v>99.6</v>
      </c>
      <c r="K87">
        <v>102.8</v>
      </c>
      <c r="L87">
        <v>107.8</v>
      </c>
      <c r="M87">
        <v>9.01</v>
      </c>
      <c r="N87">
        <v>10.8</v>
      </c>
      <c r="O87">
        <v>11.73</v>
      </c>
      <c r="P87">
        <v>11.96</v>
      </c>
      <c r="Q87">
        <v>6.87</v>
      </c>
      <c r="R87">
        <v>8.9499999999999993</v>
      </c>
      <c r="S87">
        <v>5.35</v>
      </c>
      <c r="T87">
        <v>6.25</v>
      </c>
      <c r="U87">
        <v>4.67</v>
      </c>
      <c r="V87">
        <v>3.81</v>
      </c>
    </row>
    <row r="88" spans="1:22" x14ac:dyDescent="0.25">
      <c r="A88" s="8">
        <v>19</v>
      </c>
      <c r="B88" t="s">
        <v>20</v>
      </c>
      <c r="C88">
        <v>96.2</v>
      </c>
      <c r="D88">
        <v>95.6</v>
      </c>
      <c r="E88">
        <v>95.5</v>
      </c>
      <c r="F88">
        <v>95</v>
      </c>
      <c r="G88">
        <v>94.8</v>
      </c>
      <c r="H88">
        <v>99.9</v>
      </c>
      <c r="I88">
        <v>98.8</v>
      </c>
      <c r="J88">
        <v>97.3</v>
      </c>
      <c r="K88">
        <v>100.2</v>
      </c>
      <c r="L88">
        <v>103.6</v>
      </c>
      <c r="M88">
        <v>8.9700000000000006</v>
      </c>
      <c r="N88">
        <v>10.8</v>
      </c>
      <c r="O88">
        <v>11.85</v>
      </c>
      <c r="P88">
        <v>11.89</v>
      </c>
      <c r="Q88">
        <v>6.64</v>
      </c>
      <c r="R88">
        <v>8.8000000000000007</v>
      </c>
      <c r="S88">
        <v>5.2</v>
      </c>
      <c r="T88">
        <v>6.09</v>
      </c>
      <c r="U88">
        <v>4.54</v>
      </c>
      <c r="V88">
        <v>3.67</v>
      </c>
    </row>
    <row r="89" spans="1:22" x14ac:dyDescent="0.25">
      <c r="A89" s="8">
        <v>20</v>
      </c>
      <c r="B89" t="s">
        <v>20</v>
      </c>
      <c r="C89">
        <v>82.8</v>
      </c>
      <c r="D89">
        <v>81.599999999999994</v>
      </c>
      <c r="E89">
        <v>81.099999999999994</v>
      </c>
      <c r="F89">
        <v>80.8</v>
      </c>
      <c r="G89">
        <v>83.9</v>
      </c>
      <c r="H89">
        <v>85.8</v>
      </c>
      <c r="I89">
        <v>87.9</v>
      </c>
      <c r="J89">
        <v>85.9</v>
      </c>
      <c r="K89">
        <v>89.3</v>
      </c>
      <c r="L89">
        <v>98.2</v>
      </c>
      <c r="M89">
        <v>7.7</v>
      </c>
      <c r="N89">
        <v>9.19</v>
      </c>
      <c r="O89">
        <v>10.039999999999999</v>
      </c>
      <c r="P89">
        <v>10.08</v>
      </c>
      <c r="Q89">
        <v>5.84</v>
      </c>
      <c r="R89">
        <v>7.52</v>
      </c>
      <c r="S89">
        <v>4.62</v>
      </c>
      <c r="T89">
        <v>5.36</v>
      </c>
      <c r="U89">
        <v>4.05</v>
      </c>
      <c r="V89">
        <v>3.49</v>
      </c>
    </row>
    <row r="90" spans="1:22" x14ac:dyDescent="0.25">
      <c r="A90" s="8">
        <v>21</v>
      </c>
      <c r="B90" t="s">
        <v>20</v>
      </c>
      <c r="C90">
        <v>84.8</v>
      </c>
      <c r="D90">
        <v>83</v>
      </c>
      <c r="E90">
        <v>81.8</v>
      </c>
      <c r="F90">
        <v>82.9</v>
      </c>
      <c r="G90">
        <v>87.6</v>
      </c>
      <c r="H90">
        <v>89</v>
      </c>
      <c r="I90">
        <v>92.3</v>
      </c>
      <c r="J90">
        <v>90.6</v>
      </c>
      <c r="K90">
        <v>93.2</v>
      </c>
      <c r="L90">
        <v>104.1</v>
      </c>
      <c r="M90">
        <v>7.86</v>
      </c>
      <c r="N90">
        <v>9.31</v>
      </c>
      <c r="O90">
        <v>10.08</v>
      </c>
      <c r="P90">
        <v>10.31</v>
      </c>
      <c r="Q90">
        <v>6.06</v>
      </c>
      <c r="R90">
        <v>7.77</v>
      </c>
      <c r="S90">
        <v>4.84</v>
      </c>
      <c r="T90">
        <v>5.63</v>
      </c>
      <c r="U90">
        <v>4.22</v>
      </c>
      <c r="V90">
        <v>3.7</v>
      </c>
    </row>
    <row r="91" spans="1:22" x14ac:dyDescent="0.25">
      <c r="A91" s="8">
        <v>22</v>
      </c>
      <c r="B91" t="s">
        <v>20</v>
      </c>
      <c r="C91">
        <v>85.8</v>
      </c>
      <c r="D91">
        <v>83.4</v>
      </c>
      <c r="E91">
        <v>81.099999999999994</v>
      </c>
      <c r="F91">
        <v>84.9</v>
      </c>
      <c r="G91">
        <v>87.6</v>
      </c>
      <c r="H91">
        <v>94</v>
      </c>
      <c r="I91">
        <v>96.3</v>
      </c>
      <c r="J91">
        <v>94</v>
      </c>
      <c r="K91">
        <v>97.5</v>
      </c>
      <c r="L91">
        <v>113.2</v>
      </c>
      <c r="M91">
        <v>7.95</v>
      </c>
      <c r="N91">
        <v>9.35</v>
      </c>
      <c r="O91">
        <v>9.99</v>
      </c>
      <c r="P91">
        <v>10.55</v>
      </c>
      <c r="Q91">
        <v>6.07</v>
      </c>
      <c r="R91">
        <v>8.1999999999999993</v>
      </c>
      <c r="S91">
        <v>5.0599999999999996</v>
      </c>
      <c r="T91">
        <v>5.85</v>
      </c>
      <c r="U91">
        <v>4.41</v>
      </c>
      <c r="V91">
        <v>4.03</v>
      </c>
    </row>
    <row r="92" spans="1:22" x14ac:dyDescent="0.25">
      <c r="A92" s="8">
        <v>23</v>
      </c>
      <c r="B92" t="s">
        <v>20</v>
      </c>
      <c r="C92">
        <v>88</v>
      </c>
      <c r="D92">
        <v>86.6</v>
      </c>
      <c r="E92">
        <v>84.8</v>
      </c>
      <c r="F92">
        <v>88.3</v>
      </c>
      <c r="G92">
        <v>88.8</v>
      </c>
      <c r="H92">
        <v>93.3</v>
      </c>
      <c r="I92">
        <v>94.4</v>
      </c>
      <c r="J92">
        <v>92.4</v>
      </c>
      <c r="K92">
        <v>95.8</v>
      </c>
      <c r="L92">
        <v>106.5</v>
      </c>
      <c r="M92">
        <v>8.16</v>
      </c>
      <c r="N92">
        <v>9.6999999999999993</v>
      </c>
      <c r="O92">
        <v>10.46</v>
      </c>
      <c r="P92">
        <v>10.97</v>
      </c>
      <c r="Q92">
        <v>6.15</v>
      </c>
      <c r="R92">
        <v>8.14</v>
      </c>
      <c r="S92">
        <v>4.95</v>
      </c>
      <c r="T92">
        <v>5.75</v>
      </c>
      <c r="U92">
        <v>4.33</v>
      </c>
      <c r="V92">
        <v>3.79</v>
      </c>
    </row>
    <row r="93" spans="1:22" x14ac:dyDescent="0.25">
      <c r="A93" s="8">
        <v>16</v>
      </c>
      <c r="B93" t="s">
        <v>21</v>
      </c>
      <c r="C93">
        <v>100</v>
      </c>
      <c r="D93">
        <v>100</v>
      </c>
      <c r="E93">
        <v>100</v>
      </c>
      <c r="F93">
        <v>100</v>
      </c>
      <c r="G93">
        <v>100</v>
      </c>
      <c r="H93">
        <v>100</v>
      </c>
      <c r="I93">
        <v>100</v>
      </c>
      <c r="J93">
        <v>100</v>
      </c>
      <c r="K93">
        <v>100</v>
      </c>
      <c r="L93">
        <v>100</v>
      </c>
      <c r="M93">
        <v>0.62</v>
      </c>
      <c r="N93">
        <v>0.75</v>
      </c>
      <c r="O93">
        <v>0.86</v>
      </c>
      <c r="P93">
        <v>0.73</v>
      </c>
      <c r="Q93">
        <v>0.39</v>
      </c>
      <c r="R93">
        <v>0.73</v>
      </c>
      <c r="S93">
        <v>0.35</v>
      </c>
      <c r="T93">
        <v>0.46</v>
      </c>
      <c r="U93">
        <v>0.27</v>
      </c>
      <c r="V93">
        <v>0.16</v>
      </c>
    </row>
    <row r="94" spans="1:22" x14ac:dyDescent="0.25">
      <c r="A94" s="8">
        <v>17</v>
      </c>
      <c r="B94" t="s">
        <v>21</v>
      </c>
      <c r="C94">
        <v>107.8</v>
      </c>
      <c r="D94">
        <v>108.7</v>
      </c>
      <c r="E94">
        <v>114.8</v>
      </c>
      <c r="F94">
        <v>98.3</v>
      </c>
      <c r="G94">
        <v>103.9</v>
      </c>
      <c r="H94">
        <v>90.5</v>
      </c>
      <c r="I94">
        <v>104</v>
      </c>
      <c r="J94">
        <v>106.4</v>
      </c>
      <c r="K94">
        <v>100.6</v>
      </c>
      <c r="L94">
        <v>98.6</v>
      </c>
      <c r="M94">
        <v>0.67</v>
      </c>
      <c r="N94">
        <v>0.82</v>
      </c>
      <c r="O94">
        <v>0.99</v>
      </c>
      <c r="P94">
        <v>0.72</v>
      </c>
      <c r="Q94">
        <v>0.41</v>
      </c>
      <c r="R94">
        <v>0.66</v>
      </c>
      <c r="S94">
        <v>0.36</v>
      </c>
      <c r="T94">
        <v>0.48</v>
      </c>
      <c r="U94">
        <v>0.27</v>
      </c>
      <c r="V94">
        <v>0.16</v>
      </c>
    </row>
    <row r="95" spans="1:22" x14ac:dyDescent="0.25">
      <c r="A95" s="8">
        <v>18</v>
      </c>
      <c r="B95" t="s">
        <v>21</v>
      </c>
      <c r="C95">
        <v>111.1</v>
      </c>
      <c r="D95">
        <v>115.2</v>
      </c>
      <c r="E95">
        <v>123.3</v>
      </c>
      <c r="F95">
        <v>102.7</v>
      </c>
      <c r="G95">
        <v>107.8</v>
      </c>
      <c r="H95">
        <v>88.9</v>
      </c>
      <c r="I95">
        <v>93.2</v>
      </c>
      <c r="J95">
        <v>93.1</v>
      </c>
      <c r="K95">
        <v>91</v>
      </c>
      <c r="L95">
        <v>116</v>
      </c>
      <c r="M95">
        <v>0.69</v>
      </c>
      <c r="N95">
        <v>0.86</v>
      </c>
      <c r="O95">
        <v>1.06</v>
      </c>
      <c r="P95">
        <v>0.75</v>
      </c>
      <c r="Q95">
        <v>0.42</v>
      </c>
      <c r="R95">
        <v>0.65</v>
      </c>
      <c r="S95">
        <v>0.33</v>
      </c>
      <c r="T95">
        <v>0.42</v>
      </c>
      <c r="U95">
        <v>0.25</v>
      </c>
      <c r="V95">
        <v>0.19</v>
      </c>
    </row>
    <row r="96" spans="1:22" x14ac:dyDescent="0.25">
      <c r="A96" s="8">
        <v>19</v>
      </c>
      <c r="B96" t="s">
        <v>21</v>
      </c>
      <c r="C96">
        <v>115.6</v>
      </c>
      <c r="D96">
        <v>121.3</v>
      </c>
      <c r="E96">
        <v>133</v>
      </c>
      <c r="F96">
        <v>104.4</v>
      </c>
      <c r="G96">
        <v>102.6</v>
      </c>
      <c r="H96">
        <v>88.9</v>
      </c>
      <c r="I96">
        <v>90.1</v>
      </c>
      <c r="J96">
        <v>86</v>
      </c>
      <c r="K96">
        <v>93.9</v>
      </c>
      <c r="L96">
        <v>121.8</v>
      </c>
      <c r="M96">
        <v>0.71</v>
      </c>
      <c r="N96">
        <v>0.91</v>
      </c>
      <c r="O96">
        <v>1.1299999999999999</v>
      </c>
      <c r="P96">
        <v>0.76</v>
      </c>
      <c r="Q96">
        <v>0.4</v>
      </c>
      <c r="R96">
        <v>0.65</v>
      </c>
      <c r="S96">
        <v>0.31</v>
      </c>
      <c r="T96">
        <v>0.39</v>
      </c>
      <c r="U96">
        <v>0.25</v>
      </c>
      <c r="V96">
        <v>0.2</v>
      </c>
    </row>
    <row r="97" spans="1:22" x14ac:dyDescent="0.25">
      <c r="A97" s="8">
        <v>20</v>
      </c>
      <c r="B97" t="s">
        <v>21</v>
      </c>
      <c r="C97">
        <v>101</v>
      </c>
      <c r="D97">
        <v>105.8</v>
      </c>
      <c r="E97">
        <v>114.3</v>
      </c>
      <c r="F97">
        <v>100.2</v>
      </c>
      <c r="G97">
        <v>88.8</v>
      </c>
      <c r="H97">
        <v>70.400000000000006</v>
      </c>
      <c r="I97">
        <v>79.900000000000006</v>
      </c>
      <c r="J97">
        <v>81.599999999999994</v>
      </c>
      <c r="K97">
        <v>74.400000000000006</v>
      </c>
      <c r="L97">
        <v>104.7</v>
      </c>
      <c r="M97">
        <v>0.62</v>
      </c>
      <c r="N97">
        <v>0.79</v>
      </c>
      <c r="O97">
        <v>0.97</v>
      </c>
      <c r="P97">
        <v>0.72</v>
      </c>
      <c r="Q97">
        <v>0.34</v>
      </c>
      <c r="R97">
        <v>0.51</v>
      </c>
      <c r="S97">
        <v>0.28000000000000003</v>
      </c>
      <c r="T97">
        <v>0.37</v>
      </c>
      <c r="U97">
        <v>0.2</v>
      </c>
      <c r="V97">
        <v>0.17</v>
      </c>
    </row>
    <row r="98" spans="1:22" x14ac:dyDescent="0.25">
      <c r="A98" s="8">
        <v>21</v>
      </c>
      <c r="B98" t="s">
        <v>21</v>
      </c>
      <c r="C98">
        <v>114.5</v>
      </c>
      <c r="D98">
        <v>122.7</v>
      </c>
      <c r="E98">
        <v>137.19999999999999</v>
      </c>
      <c r="F98">
        <v>108.8</v>
      </c>
      <c r="G98">
        <v>90.7</v>
      </c>
      <c r="H98">
        <v>74.3</v>
      </c>
      <c r="I98">
        <v>78.599999999999994</v>
      </c>
      <c r="J98">
        <v>74.5</v>
      </c>
      <c r="K98">
        <v>83.3</v>
      </c>
      <c r="L98">
        <v>102.2</v>
      </c>
      <c r="M98">
        <v>0.7</v>
      </c>
      <c r="N98">
        <v>0.91</v>
      </c>
      <c r="O98">
        <v>1.1599999999999999</v>
      </c>
      <c r="P98">
        <v>0.78</v>
      </c>
      <c r="Q98">
        <v>0.35</v>
      </c>
      <c r="R98">
        <v>0.54</v>
      </c>
      <c r="S98">
        <v>0.27</v>
      </c>
      <c r="T98">
        <v>0.34</v>
      </c>
      <c r="U98">
        <v>0.22</v>
      </c>
      <c r="V98">
        <v>0.17</v>
      </c>
    </row>
    <row r="99" spans="1:22" x14ac:dyDescent="0.25">
      <c r="A99" s="8">
        <v>22</v>
      </c>
      <c r="B99" t="s">
        <v>21</v>
      </c>
      <c r="C99">
        <v>119.8</v>
      </c>
      <c r="D99">
        <v>130.4</v>
      </c>
      <c r="E99">
        <v>147.5</v>
      </c>
      <c r="F99">
        <v>112.7</v>
      </c>
      <c r="G99">
        <v>100.7</v>
      </c>
      <c r="H99">
        <v>69.099999999999994</v>
      </c>
      <c r="I99">
        <v>73</v>
      </c>
      <c r="J99">
        <v>73</v>
      </c>
      <c r="K99">
        <v>69.7</v>
      </c>
      <c r="L99">
        <v>103.6</v>
      </c>
      <c r="M99">
        <v>0.73</v>
      </c>
      <c r="N99">
        <v>0.97</v>
      </c>
      <c r="O99">
        <v>1.25</v>
      </c>
      <c r="P99">
        <v>0.81</v>
      </c>
      <c r="Q99">
        <v>0.38</v>
      </c>
      <c r="R99">
        <v>0.5</v>
      </c>
      <c r="S99">
        <v>0.25</v>
      </c>
      <c r="T99">
        <v>0.33</v>
      </c>
      <c r="U99">
        <v>0.19</v>
      </c>
      <c r="V99">
        <v>0.17</v>
      </c>
    </row>
    <row r="100" spans="1:22" x14ac:dyDescent="0.25">
      <c r="A100" s="8">
        <v>23</v>
      </c>
      <c r="B100" t="s">
        <v>21</v>
      </c>
      <c r="C100">
        <v>118.5</v>
      </c>
      <c r="D100">
        <v>129.69999999999999</v>
      </c>
      <c r="E100">
        <v>146.9</v>
      </c>
      <c r="F100">
        <v>112.4</v>
      </c>
      <c r="G100">
        <v>100.1</v>
      </c>
      <c r="H100">
        <v>67.400000000000006</v>
      </c>
      <c r="I100">
        <v>68.599999999999994</v>
      </c>
      <c r="J100">
        <v>71.7</v>
      </c>
      <c r="K100">
        <v>61.9</v>
      </c>
      <c r="L100">
        <v>81.099999999999994</v>
      </c>
      <c r="M100">
        <v>0.73</v>
      </c>
      <c r="N100">
        <v>0.96</v>
      </c>
      <c r="O100">
        <v>1.24</v>
      </c>
      <c r="P100">
        <v>0.81</v>
      </c>
      <c r="Q100">
        <v>0.38</v>
      </c>
      <c r="R100">
        <v>0.49</v>
      </c>
      <c r="S100">
        <v>0.24</v>
      </c>
      <c r="T100">
        <v>0.32</v>
      </c>
      <c r="U100">
        <v>0.17</v>
      </c>
      <c r="V100">
        <v>0.13</v>
      </c>
    </row>
    <row r="101" spans="1:22" x14ac:dyDescent="0.25">
      <c r="A101" s="8">
        <v>16</v>
      </c>
      <c r="B101" t="s">
        <v>23</v>
      </c>
      <c r="C101">
        <v>100</v>
      </c>
      <c r="D101">
        <v>100</v>
      </c>
      <c r="E101">
        <v>100</v>
      </c>
      <c r="F101">
        <v>100</v>
      </c>
      <c r="G101">
        <v>100</v>
      </c>
      <c r="H101">
        <v>100</v>
      </c>
      <c r="I101">
        <v>100</v>
      </c>
      <c r="J101">
        <v>100</v>
      </c>
      <c r="K101">
        <v>100</v>
      </c>
      <c r="L101">
        <v>100</v>
      </c>
      <c r="M101">
        <v>2.75</v>
      </c>
      <c r="N101">
        <v>3.42</v>
      </c>
      <c r="O101">
        <v>3.76</v>
      </c>
      <c r="P101">
        <v>3.89</v>
      </c>
      <c r="Q101">
        <v>1.82</v>
      </c>
      <c r="R101">
        <v>2.89</v>
      </c>
      <c r="S101">
        <v>1.39</v>
      </c>
      <c r="T101">
        <v>1.75</v>
      </c>
      <c r="U101">
        <v>1.1200000000000001</v>
      </c>
      <c r="V101">
        <v>0.89</v>
      </c>
    </row>
    <row r="102" spans="1:22" x14ac:dyDescent="0.25">
      <c r="A102" s="8">
        <v>17</v>
      </c>
      <c r="B102" t="s">
        <v>23</v>
      </c>
      <c r="C102">
        <v>103.5</v>
      </c>
      <c r="D102">
        <v>103.1</v>
      </c>
      <c r="E102">
        <v>103.6</v>
      </c>
      <c r="F102">
        <v>103.9</v>
      </c>
      <c r="G102">
        <v>100.6</v>
      </c>
      <c r="H102">
        <v>98.4</v>
      </c>
      <c r="I102">
        <v>105.5</v>
      </c>
      <c r="J102">
        <v>105.1</v>
      </c>
      <c r="K102">
        <v>106.2</v>
      </c>
      <c r="L102">
        <v>103.8</v>
      </c>
      <c r="M102">
        <v>2.84</v>
      </c>
      <c r="N102">
        <v>3.51</v>
      </c>
      <c r="O102">
        <v>3.89</v>
      </c>
      <c r="P102">
        <v>4.04</v>
      </c>
      <c r="Q102">
        <v>1.82</v>
      </c>
      <c r="R102">
        <v>2.84</v>
      </c>
      <c r="S102">
        <v>1.47</v>
      </c>
      <c r="T102">
        <v>1.83</v>
      </c>
      <c r="U102">
        <v>1.19</v>
      </c>
      <c r="V102">
        <v>0.93</v>
      </c>
    </row>
    <row r="103" spans="1:22" x14ac:dyDescent="0.25">
      <c r="A103" s="8">
        <v>18</v>
      </c>
      <c r="B103" t="s">
        <v>23</v>
      </c>
      <c r="C103">
        <v>102.4</v>
      </c>
      <c r="D103">
        <v>102.4</v>
      </c>
      <c r="E103">
        <v>102.7</v>
      </c>
      <c r="F103">
        <v>103.6</v>
      </c>
      <c r="G103">
        <v>99.4</v>
      </c>
      <c r="H103">
        <v>98.8</v>
      </c>
      <c r="I103">
        <v>102.6</v>
      </c>
      <c r="J103">
        <v>101.5</v>
      </c>
      <c r="K103">
        <v>102.2</v>
      </c>
      <c r="L103">
        <v>118.3</v>
      </c>
      <c r="M103">
        <v>2.8</v>
      </c>
      <c r="N103">
        <v>3.47</v>
      </c>
      <c r="O103">
        <v>3.83</v>
      </c>
      <c r="P103">
        <v>4.0199999999999996</v>
      </c>
      <c r="Q103">
        <v>1.79</v>
      </c>
      <c r="R103">
        <v>2.84</v>
      </c>
      <c r="S103">
        <v>1.43</v>
      </c>
      <c r="T103">
        <v>1.76</v>
      </c>
      <c r="U103">
        <v>1.1399999999999999</v>
      </c>
      <c r="V103">
        <v>1.06</v>
      </c>
    </row>
    <row r="104" spans="1:22" x14ac:dyDescent="0.25">
      <c r="A104" s="8">
        <v>19</v>
      </c>
      <c r="B104" t="s">
        <v>23</v>
      </c>
      <c r="C104">
        <v>97.3</v>
      </c>
      <c r="D104">
        <v>96.8</v>
      </c>
      <c r="E104">
        <v>94.7</v>
      </c>
      <c r="F104">
        <v>101.5</v>
      </c>
      <c r="G104">
        <v>98.7</v>
      </c>
      <c r="H104">
        <v>97.8</v>
      </c>
      <c r="I104">
        <v>100</v>
      </c>
      <c r="J104">
        <v>98.7</v>
      </c>
      <c r="K104">
        <v>100.4</v>
      </c>
      <c r="L104">
        <v>112.8</v>
      </c>
      <c r="M104">
        <v>2.66</v>
      </c>
      <c r="N104">
        <v>3.27</v>
      </c>
      <c r="O104">
        <v>3.51</v>
      </c>
      <c r="P104">
        <v>3.93</v>
      </c>
      <c r="Q104">
        <v>1.76</v>
      </c>
      <c r="R104">
        <v>2.81</v>
      </c>
      <c r="S104">
        <v>1.39</v>
      </c>
      <c r="T104">
        <v>1.71</v>
      </c>
      <c r="U104">
        <v>1.1200000000000001</v>
      </c>
      <c r="V104">
        <v>1.02</v>
      </c>
    </row>
    <row r="105" spans="1:22" x14ac:dyDescent="0.25">
      <c r="A105" s="8">
        <v>20</v>
      </c>
      <c r="B105" t="s">
        <v>23</v>
      </c>
      <c r="C105">
        <v>88.1</v>
      </c>
      <c r="D105">
        <v>86.9</v>
      </c>
      <c r="E105">
        <v>81.900000000000006</v>
      </c>
      <c r="F105">
        <v>95.1</v>
      </c>
      <c r="G105">
        <v>98.6</v>
      </c>
      <c r="H105">
        <v>91.8</v>
      </c>
      <c r="I105">
        <v>93.7</v>
      </c>
      <c r="J105">
        <v>93.7</v>
      </c>
      <c r="K105">
        <v>92</v>
      </c>
      <c r="L105">
        <v>107.8</v>
      </c>
      <c r="M105">
        <v>2.4</v>
      </c>
      <c r="N105">
        <v>2.93</v>
      </c>
      <c r="O105">
        <v>3.03</v>
      </c>
      <c r="P105">
        <v>3.67</v>
      </c>
      <c r="Q105">
        <v>1.75</v>
      </c>
      <c r="R105">
        <v>2.62</v>
      </c>
      <c r="S105">
        <v>1.3</v>
      </c>
      <c r="T105">
        <v>1.62</v>
      </c>
      <c r="U105">
        <v>1.02</v>
      </c>
      <c r="V105">
        <v>0.97</v>
      </c>
    </row>
    <row r="106" spans="1:22" x14ac:dyDescent="0.25">
      <c r="A106" s="8">
        <v>21</v>
      </c>
      <c r="B106" t="s">
        <v>23</v>
      </c>
      <c r="C106">
        <v>120.9</v>
      </c>
      <c r="D106">
        <v>123.7</v>
      </c>
      <c r="E106">
        <v>124.7</v>
      </c>
      <c r="F106">
        <v>129.5</v>
      </c>
      <c r="G106">
        <v>119.8</v>
      </c>
      <c r="H106">
        <v>102.4</v>
      </c>
      <c r="I106">
        <v>107.2</v>
      </c>
      <c r="J106">
        <v>106.7</v>
      </c>
      <c r="K106">
        <v>106.1</v>
      </c>
      <c r="L106">
        <v>122.2</v>
      </c>
      <c r="M106">
        <v>3.28</v>
      </c>
      <c r="N106">
        <v>4.1500000000000004</v>
      </c>
      <c r="O106">
        <v>4.5999999999999996</v>
      </c>
      <c r="P106">
        <v>4.9800000000000004</v>
      </c>
      <c r="Q106">
        <v>2.11</v>
      </c>
      <c r="R106">
        <v>2.91</v>
      </c>
      <c r="S106">
        <v>1.48</v>
      </c>
      <c r="T106">
        <v>1.84</v>
      </c>
      <c r="U106">
        <v>1.18</v>
      </c>
      <c r="V106">
        <v>1.1000000000000001</v>
      </c>
    </row>
    <row r="107" spans="1:22" x14ac:dyDescent="0.25">
      <c r="A107" s="8">
        <v>22</v>
      </c>
      <c r="B107" t="s">
        <v>23</v>
      </c>
      <c r="C107">
        <v>137.30000000000001</v>
      </c>
      <c r="D107">
        <v>141.80000000000001</v>
      </c>
      <c r="E107">
        <v>147.5</v>
      </c>
      <c r="F107">
        <v>141.19999999999999</v>
      </c>
      <c r="G107">
        <v>129.30000000000001</v>
      </c>
      <c r="H107">
        <v>110.6</v>
      </c>
      <c r="I107">
        <v>114.7</v>
      </c>
      <c r="J107">
        <v>110.7</v>
      </c>
      <c r="K107">
        <v>115.9</v>
      </c>
      <c r="L107">
        <v>153.80000000000001</v>
      </c>
      <c r="M107">
        <v>3.72</v>
      </c>
      <c r="N107">
        <v>4.76</v>
      </c>
      <c r="O107">
        <v>5.44</v>
      </c>
      <c r="P107">
        <v>5.43</v>
      </c>
      <c r="Q107">
        <v>2.2799999999999998</v>
      </c>
      <c r="R107">
        <v>3.15</v>
      </c>
      <c r="S107">
        <v>1.59</v>
      </c>
      <c r="T107">
        <v>1.91</v>
      </c>
      <c r="U107">
        <v>1.29</v>
      </c>
      <c r="V107">
        <v>1.39</v>
      </c>
    </row>
    <row r="108" spans="1:22" x14ac:dyDescent="0.25">
      <c r="A108" s="8">
        <v>23</v>
      </c>
      <c r="B108" t="s">
        <v>23</v>
      </c>
      <c r="C108">
        <v>142.1</v>
      </c>
      <c r="D108">
        <v>145.1</v>
      </c>
      <c r="E108">
        <v>149.5</v>
      </c>
      <c r="F108">
        <v>146.30000000000001</v>
      </c>
      <c r="G108">
        <v>133.4</v>
      </c>
      <c r="H108">
        <v>117.4</v>
      </c>
      <c r="I108">
        <v>127.3</v>
      </c>
      <c r="J108">
        <v>124.1</v>
      </c>
      <c r="K108">
        <v>130.6</v>
      </c>
      <c r="L108">
        <v>141</v>
      </c>
      <c r="M108">
        <v>3.85</v>
      </c>
      <c r="N108">
        <v>4.8600000000000003</v>
      </c>
      <c r="O108">
        <v>5.52</v>
      </c>
      <c r="P108">
        <v>5.62</v>
      </c>
      <c r="Q108">
        <v>2.35</v>
      </c>
      <c r="R108">
        <v>3.34</v>
      </c>
      <c r="S108">
        <v>1.76</v>
      </c>
      <c r="T108">
        <v>2.14</v>
      </c>
      <c r="U108">
        <v>1.45</v>
      </c>
      <c r="V108">
        <v>1.27</v>
      </c>
    </row>
    <row r="109" spans="1:22" x14ac:dyDescent="0.25">
      <c r="A109" s="6" t="s">
        <v>26</v>
      </c>
      <c r="B109" s="5"/>
      <c r="C109" s="5"/>
      <c r="D109" s="5"/>
      <c r="E109" s="5"/>
      <c r="F109" s="5"/>
      <c r="G109" s="5"/>
      <c r="H109" s="5"/>
      <c r="I109" s="5"/>
      <c r="J109" s="5"/>
      <c r="K109" s="5"/>
      <c r="L109" s="5"/>
      <c r="M109" s="5"/>
      <c r="N109" s="5"/>
      <c r="O109" s="5"/>
      <c r="P109" s="5"/>
      <c r="Q109" s="5"/>
      <c r="R109" s="5"/>
      <c r="S109" s="5"/>
      <c r="T109" s="5"/>
      <c r="U109" s="5"/>
      <c r="V109" s="5"/>
    </row>
    <row r="110" spans="1:22" x14ac:dyDescent="0.25">
      <c r="A110" s="7" t="s">
        <v>68</v>
      </c>
    </row>
    <row r="111" spans="1:22" x14ac:dyDescent="0.25">
      <c r="A111" s="7"/>
    </row>
  </sheetData>
  <mergeCells count="2">
    <mergeCell ref="C3:L3"/>
    <mergeCell ref="M3:V3"/>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heetViews>
  <sheetFormatPr baseColWidth="10" defaultRowHeight="15" x14ac:dyDescent="0.25"/>
  <cols>
    <col min="1" max="1" width="25.7109375" customWidth="1"/>
  </cols>
  <sheetData>
    <row r="1" spans="1:10" ht="15.75" x14ac:dyDescent="0.25">
      <c r="A1" s="3" t="s">
        <v>91</v>
      </c>
    </row>
    <row r="3" spans="1:10" ht="90" x14ac:dyDescent="0.25">
      <c r="A3" s="4" t="s">
        <v>0</v>
      </c>
      <c r="B3" s="4" t="s">
        <v>82</v>
      </c>
      <c r="C3" s="4" t="s">
        <v>83</v>
      </c>
      <c r="D3" s="4" t="s">
        <v>84</v>
      </c>
      <c r="E3" s="4" t="s">
        <v>85</v>
      </c>
      <c r="F3" s="4" t="s">
        <v>86</v>
      </c>
      <c r="G3" s="4" t="s">
        <v>87</v>
      </c>
      <c r="H3" s="4" t="s">
        <v>88</v>
      </c>
      <c r="I3" s="4" t="s">
        <v>89</v>
      </c>
      <c r="J3" s="4" t="s">
        <v>90</v>
      </c>
    </row>
    <row r="4" spans="1:10" ht="60" x14ac:dyDescent="0.25">
      <c r="A4" s="8" t="s">
        <v>6</v>
      </c>
      <c r="B4">
        <v>22100</v>
      </c>
      <c r="C4">
        <v>12800</v>
      </c>
      <c r="D4">
        <v>41400</v>
      </c>
      <c r="E4">
        <v>171200</v>
      </c>
      <c r="F4">
        <v>19216000</v>
      </c>
      <c r="G4">
        <v>48449000</v>
      </c>
      <c r="H4">
        <v>37</v>
      </c>
      <c r="I4">
        <v>89</v>
      </c>
      <c r="J4">
        <v>72</v>
      </c>
    </row>
    <row r="5" spans="1:10" ht="45" x14ac:dyDescent="0.25">
      <c r="A5" s="8" t="s">
        <v>8</v>
      </c>
      <c r="B5">
        <v>16700</v>
      </c>
      <c r="C5">
        <v>18200</v>
      </c>
      <c r="D5">
        <v>26100</v>
      </c>
      <c r="E5">
        <v>145400</v>
      </c>
      <c r="F5">
        <v>20464000</v>
      </c>
      <c r="G5">
        <v>47200000</v>
      </c>
      <c r="H5">
        <v>52</v>
      </c>
      <c r="I5">
        <v>90</v>
      </c>
      <c r="J5">
        <v>70</v>
      </c>
    </row>
    <row r="6" spans="1:10" x14ac:dyDescent="0.25">
      <c r="A6" s="8" t="s">
        <v>9</v>
      </c>
      <c r="B6">
        <v>19200</v>
      </c>
      <c r="C6">
        <v>15800</v>
      </c>
      <c r="D6">
        <v>29700</v>
      </c>
      <c r="E6">
        <v>65200</v>
      </c>
      <c r="F6">
        <v>24243000</v>
      </c>
      <c r="G6">
        <v>43421000</v>
      </c>
      <c r="H6">
        <v>45</v>
      </c>
      <c r="I6">
        <v>77</v>
      </c>
      <c r="J6">
        <v>64</v>
      </c>
    </row>
    <row r="7" spans="1:10" x14ac:dyDescent="0.25">
      <c r="A7" s="8" t="s">
        <v>10</v>
      </c>
      <c r="B7">
        <v>3000</v>
      </c>
      <c r="C7">
        <v>31900</v>
      </c>
      <c r="D7">
        <v>3000</v>
      </c>
      <c r="E7">
        <v>5800</v>
      </c>
      <c r="F7">
        <v>25156000</v>
      </c>
      <c r="G7">
        <v>42508000</v>
      </c>
      <c r="H7">
        <v>91</v>
      </c>
      <c r="I7">
        <v>66</v>
      </c>
      <c r="J7">
        <v>63</v>
      </c>
    </row>
    <row r="8" spans="1:10" x14ac:dyDescent="0.25">
      <c r="A8" s="8" t="s">
        <v>12</v>
      </c>
      <c r="B8">
        <v>5200</v>
      </c>
      <c r="C8">
        <v>29700</v>
      </c>
      <c r="D8">
        <v>5700</v>
      </c>
      <c r="E8">
        <v>48700</v>
      </c>
      <c r="F8">
        <v>20527000</v>
      </c>
      <c r="G8">
        <v>47138000</v>
      </c>
      <c r="H8">
        <v>85</v>
      </c>
      <c r="I8">
        <v>90</v>
      </c>
      <c r="J8">
        <v>70</v>
      </c>
    </row>
    <row r="9" spans="1:10" ht="30" x14ac:dyDescent="0.25">
      <c r="A9" s="8" t="s">
        <v>13</v>
      </c>
      <c r="B9">
        <v>23500</v>
      </c>
      <c r="C9">
        <v>11500</v>
      </c>
      <c r="D9">
        <v>40200</v>
      </c>
      <c r="E9">
        <v>602900</v>
      </c>
      <c r="F9">
        <v>15813000</v>
      </c>
      <c r="G9">
        <v>51851000</v>
      </c>
      <c r="H9">
        <v>33</v>
      </c>
      <c r="I9">
        <v>96</v>
      </c>
      <c r="J9">
        <v>77</v>
      </c>
    </row>
    <row r="10" spans="1:10" x14ac:dyDescent="0.25">
      <c r="A10" s="8" t="s">
        <v>15</v>
      </c>
      <c r="B10">
        <v>24000</v>
      </c>
      <c r="C10">
        <v>11000</v>
      </c>
      <c r="D10">
        <v>46300</v>
      </c>
      <c r="E10">
        <v>171300</v>
      </c>
      <c r="F10">
        <v>19259000</v>
      </c>
      <c r="G10">
        <v>48405000</v>
      </c>
      <c r="H10">
        <v>31</v>
      </c>
      <c r="I10">
        <v>88</v>
      </c>
      <c r="J10">
        <v>72</v>
      </c>
    </row>
    <row r="11" spans="1:10" x14ac:dyDescent="0.25">
      <c r="A11" s="8" t="s">
        <v>16</v>
      </c>
      <c r="B11">
        <v>18600</v>
      </c>
      <c r="C11">
        <v>16400</v>
      </c>
      <c r="D11">
        <v>28900</v>
      </c>
      <c r="E11">
        <v>111600</v>
      </c>
      <c r="F11">
        <v>22086000</v>
      </c>
      <c r="G11">
        <v>45578000</v>
      </c>
      <c r="H11">
        <v>47</v>
      </c>
      <c r="I11">
        <v>86</v>
      </c>
      <c r="J11">
        <v>67</v>
      </c>
    </row>
    <row r="12" spans="1:10" x14ac:dyDescent="0.25">
      <c r="A12" s="8" t="s">
        <v>18</v>
      </c>
      <c r="B12">
        <v>16800</v>
      </c>
      <c r="C12">
        <v>18100</v>
      </c>
      <c r="D12">
        <v>28200</v>
      </c>
      <c r="E12">
        <v>226600</v>
      </c>
      <c r="F12">
        <v>19638000</v>
      </c>
      <c r="G12">
        <v>48026000</v>
      </c>
      <c r="H12">
        <v>52</v>
      </c>
      <c r="I12">
        <v>93</v>
      </c>
      <c r="J12">
        <v>71</v>
      </c>
    </row>
    <row r="13" spans="1:10" ht="30" x14ac:dyDescent="0.25">
      <c r="A13" s="8" t="s">
        <v>19</v>
      </c>
      <c r="B13">
        <v>16300</v>
      </c>
      <c r="C13">
        <v>18600</v>
      </c>
      <c r="D13">
        <v>26800</v>
      </c>
      <c r="E13">
        <v>65900</v>
      </c>
      <c r="F13">
        <v>23356000</v>
      </c>
      <c r="G13">
        <v>44309000</v>
      </c>
      <c r="H13">
        <v>53</v>
      </c>
      <c r="I13">
        <v>80</v>
      </c>
      <c r="J13">
        <v>65</v>
      </c>
    </row>
    <row r="14" spans="1:10" ht="30" x14ac:dyDescent="0.25">
      <c r="A14" s="8" t="s">
        <v>20</v>
      </c>
      <c r="B14">
        <v>24000</v>
      </c>
      <c r="C14">
        <v>10900</v>
      </c>
      <c r="D14">
        <v>49100</v>
      </c>
      <c r="E14">
        <v>502800</v>
      </c>
      <c r="F14">
        <v>12480000</v>
      </c>
      <c r="G14">
        <v>55185000</v>
      </c>
      <c r="H14">
        <v>31</v>
      </c>
      <c r="I14">
        <v>95</v>
      </c>
      <c r="J14">
        <v>82</v>
      </c>
    </row>
    <row r="15" spans="1:10" x14ac:dyDescent="0.25">
      <c r="A15" s="8" t="s">
        <v>21</v>
      </c>
      <c r="B15">
        <v>7300</v>
      </c>
      <c r="C15">
        <v>27700</v>
      </c>
      <c r="D15">
        <v>9600</v>
      </c>
      <c r="E15">
        <v>39500</v>
      </c>
      <c r="F15">
        <v>23671000</v>
      </c>
      <c r="G15">
        <v>43993000</v>
      </c>
      <c r="H15">
        <v>79</v>
      </c>
      <c r="I15">
        <v>84</v>
      </c>
      <c r="J15">
        <v>65</v>
      </c>
    </row>
    <row r="16" spans="1:10" x14ac:dyDescent="0.25">
      <c r="A16" s="8" t="s">
        <v>23</v>
      </c>
      <c r="B16">
        <v>15800</v>
      </c>
      <c r="C16">
        <v>19100</v>
      </c>
      <c r="D16">
        <v>30900</v>
      </c>
      <c r="E16">
        <v>229900</v>
      </c>
      <c r="F16">
        <v>20193000</v>
      </c>
      <c r="G16">
        <v>47472000</v>
      </c>
      <c r="H16">
        <v>55</v>
      </c>
      <c r="I16">
        <v>94</v>
      </c>
      <c r="J16">
        <v>70</v>
      </c>
    </row>
    <row r="17" spans="1:10" x14ac:dyDescent="0.25">
      <c r="A17" s="6" t="s">
        <v>92</v>
      </c>
      <c r="B17" s="5"/>
      <c r="C17" s="5"/>
      <c r="D17" s="5"/>
      <c r="E17" s="5"/>
      <c r="F17" s="5"/>
      <c r="G17" s="5"/>
      <c r="H17" s="5"/>
      <c r="I17" s="5"/>
      <c r="J17" s="5"/>
    </row>
    <row r="18" spans="1:10" x14ac:dyDescent="0.25">
      <c r="A18" s="7" t="s">
        <v>26</v>
      </c>
    </row>
    <row r="19" spans="1:10" x14ac:dyDescent="0.25">
      <c r="A19" s="7" t="s">
        <v>27</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topLeftCell="A4" workbookViewId="0"/>
  </sheetViews>
  <sheetFormatPr baseColWidth="10" defaultRowHeight="15" x14ac:dyDescent="0.25"/>
  <cols>
    <col min="1" max="1" width="25.7109375" customWidth="1"/>
  </cols>
  <sheetData>
    <row r="1" spans="1:7" ht="15.75" x14ac:dyDescent="0.25">
      <c r="A1" s="3" t="s">
        <v>99</v>
      </c>
    </row>
    <row r="3" spans="1:7" ht="45" x14ac:dyDescent="0.25">
      <c r="A3" s="4" t="s">
        <v>0</v>
      </c>
      <c r="B3" s="4" t="s">
        <v>93</v>
      </c>
      <c r="C3" s="4" t="s">
        <v>94</v>
      </c>
      <c r="D3" s="4" t="s">
        <v>95</v>
      </c>
      <c r="E3" s="4" t="s">
        <v>96</v>
      </c>
      <c r="F3" s="4" t="s">
        <v>97</v>
      </c>
      <c r="G3" s="4" t="s">
        <v>98</v>
      </c>
    </row>
    <row r="4" spans="1:7" ht="60" x14ac:dyDescent="0.25">
      <c r="A4" s="8" t="s">
        <v>6</v>
      </c>
      <c r="B4">
        <v>99</v>
      </c>
      <c r="C4">
        <v>64</v>
      </c>
      <c r="D4">
        <v>12987</v>
      </c>
      <c r="E4">
        <v>461</v>
      </c>
      <c r="F4">
        <v>8.6</v>
      </c>
      <c r="G4">
        <v>0</v>
      </c>
    </row>
    <row r="5" spans="1:7" ht="45" x14ac:dyDescent="0.25">
      <c r="A5" s="8" t="s">
        <v>8</v>
      </c>
      <c r="B5">
        <v>80</v>
      </c>
      <c r="C5">
        <v>120</v>
      </c>
      <c r="D5">
        <v>2738</v>
      </c>
      <c r="E5">
        <v>457</v>
      </c>
      <c r="F5">
        <v>8</v>
      </c>
      <c r="G5">
        <v>0</v>
      </c>
    </row>
    <row r="6" spans="1:7" x14ac:dyDescent="0.25">
      <c r="A6" s="8" t="s">
        <v>9</v>
      </c>
      <c r="B6">
        <v>39</v>
      </c>
      <c r="C6">
        <v>111</v>
      </c>
      <c r="D6">
        <v>2738</v>
      </c>
      <c r="E6">
        <v>576</v>
      </c>
      <c r="F6">
        <v>16.3</v>
      </c>
      <c r="G6">
        <v>0</v>
      </c>
    </row>
    <row r="7" spans="1:7" x14ac:dyDescent="0.25">
      <c r="A7" s="8" t="s">
        <v>10</v>
      </c>
      <c r="B7">
        <v>4</v>
      </c>
      <c r="C7">
        <v>120</v>
      </c>
      <c r="D7">
        <v>250</v>
      </c>
      <c r="E7">
        <v>692</v>
      </c>
      <c r="F7">
        <v>31.7</v>
      </c>
      <c r="G7">
        <v>47.7</v>
      </c>
    </row>
    <row r="8" spans="1:7" x14ac:dyDescent="0.25">
      <c r="A8" s="8" t="s">
        <v>12</v>
      </c>
      <c r="B8">
        <v>20</v>
      </c>
      <c r="C8">
        <v>491</v>
      </c>
      <c r="D8">
        <v>2738</v>
      </c>
      <c r="E8">
        <v>460</v>
      </c>
      <c r="F8">
        <v>12.3</v>
      </c>
      <c r="G8">
        <v>0.3</v>
      </c>
    </row>
    <row r="9" spans="1:7" ht="30" x14ac:dyDescent="0.25">
      <c r="A9" s="8" t="s">
        <v>13</v>
      </c>
      <c r="B9">
        <v>228</v>
      </c>
      <c r="C9">
        <v>495</v>
      </c>
      <c r="D9">
        <v>1933</v>
      </c>
      <c r="E9">
        <v>434</v>
      </c>
      <c r="F9">
        <v>6.9</v>
      </c>
      <c r="G9">
        <v>0</v>
      </c>
    </row>
    <row r="10" spans="1:7" x14ac:dyDescent="0.25">
      <c r="A10" s="8" t="s">
        <v>15</v>
      </c>
      <c r="B10">
        <v>88</v>
      </c>
      <c r="C10">
        <v>136</v>
      </c>
      <c r="D10">
        <v>6166</v>
      </c>
      <c r="E10">
        <v>522</v>
      </c>
      <c r="F10">
        <v>14.3</v>
      </c>
      <c r="G10">
        <v>0</v>
      </c>
    </row>
    <row r="11" spans="1:7" x14ac:dyDescent="0.25">
      <c r="A11" s="8" t="s">
        <v>16</v>
      </c>
      <c r="B11">
        <v>66</v>
      </c>
      <c r="C11">
        <v>109</v>
      </c>
      <c r="D11">
        <v>2738</v>
      </c>
      <c r="E11">
        <v>479</v>
      </c>
      <c r="F11">
        <v>12.9</v>
      </c>
      <c r="G11">
        <v>0</v>
      </c>
    </row>
    <row r="12" spans="1:7" x14ac:dyDescent="0.25">
      <c r="A12" s="8" t="s">
        <v>18</v>
      </c>
      <c r="B12">
        <v>99</v>
      </c>
      <c r="C12">
        <v>169</v>
      </c>
      <c r="D12">
        <v>614</v>
      </c>
      <c r="E12">
        <v>512</v>
      </c>
      <c r="F12">
        <v>14.6</v>
      </c>
      <c r="G12">
        <v>0</v>
      </c>
    </row>
    <row r="13" spans="1:7" ht="30" x14ac:dyDescent="0.25">
      <c r="A13" s="8" t="s">
        <v>19</v>
      </c>
      <c r="B13">
        <v>44</v>
      </c>
      <c r="C13">
        <v>64</v>
      </c>
      <c r="D13">
        <v>159</v>
      </c>
      <c r="E13">
        <v>605</v>
      </c>
      <c r="F13">
        <v>19.100000000000001</v>
      </c>
      <c r="G13">
        <v>0.3</v>
      </c>
    </row>
    <row r="14" spans="1:7" ht="30" x14ac:dyDescent="0.25">
      <c r="A14" s="8" t="s">
        <v>20</v>
      </c>
      <c r="B14">
        <v>256</v>
      </c>
      <c r="C14">
        <v>83</v>
      </c>
      <c r="D14">
        <v>2738</v>
      </c>
      <c r="E14">
        <v>427</v>
      </c>
      <c r="F14">
        <v>6.6</v>
      </c>
      <c r="G14">
        <v>0</v>
      </c>
    </row>
    <row r="15" spans="1:7" x14ac:dyDescent="0.25">
      <c r="A15" s="8" t="s">
        <v>21</v>
      </c>
      <c r="B15">
        <v>21</v>
      </c>
      <c r="C15">
        <v>217</v>
      </c>
      <c r="D15">
        <v>1217</v>
      </c>
      <c r="E15">
        <v>767</v>
      </c>
      <c r="F15">
        <v>22.3</v>
      </c>
      <c r="G15">
        <v>4.5999999999999996</v>
      </c>
    </row>
    <row r="16" spans="1:7" x14ac:dyDescent="0.25">
      <c r="A16" s="8" t="s">
        <v>23</v>
      </c>
      <c r="B16">
        <v>134</v>
      </c>
      <c r="C16">
        <v>146</v>
      </c>
      <c r="D16">
        <v>104</v>
      </c>
      <c r="E16">
        <v>563</v>
      </c>
      <c r="F16">
        <v>13.4</v>
      </c>
      <c r="G16">
        <v>0.6</v>
      </c>
    </row>
    <row r="17" spans="1:7" x14ac:dyDescent="0.25">
      <c r="A17" s="6" t="s">
        <v>100</v>
      </c>
      <c r="B17" s="5"/>
      <c r="C17" s="5"/>
      <c r="D17" s="5"/>
      <c r="E17" s="5"/>
      <c r="F17" s="5"/>
      <c r="G17" s="5"/>
    </row>
    <row r="18" spans="1:7" x14ac:dyDescent="0.25">
      <c r="A18" s="7" t="s">
        <v>26</v>
      </c>
    </row>
    <row r="19" spans="1:7" x14ac:dyDescent="0.25">
      <c r="A19" s="7" t="s">
        <v>68</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lisez_moi</vt:lpstr>
      <vt:lpstr>Figure-1</vt:lpstr>
      <vt:lpstr>Figure-2</vt:lpstr>
      <vt:lpstr>Figure-3</vt:lpstr>
      <vt:lpstr>Figure-4</vt:lpstr>
      <vt:lpstr>Figure-5</vt:lpstr>
      <vt:lpstr>Données complémentaires- 1</vt:lpstr>
      <vt:lpstr>Figure E1-1</vt:lpstr>
      <vt:lpstr>Figure-6</vt:lpstr>
      <vt:lpstr>Figure-7</vt:lpstr>
      <vt:lpstr>Données complémentaires- 2</vt:lpstr>
      <vt:lpstr>Données complémentaires- 3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2002875</dc:creator>
  <cp:lastModifiedBy>POISSONNIER Aurélien</cp:lastModifiedBy>
  <dcterms:created xsi:type="dcterms:W3CDTF">2024-03-08T11:42:57Z</dcterms:created>
  <dcterms:modified xsi:type="dcterms:W3CDTF">2024-03-08T11:21:55Z</dcterms:modified>
</cp:coreProperties>
</file>