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rboSSMSI\6-Communication\65- Publications\COLLECTIONS\Analyses et infos rapides\Info rapide n°33 -  Les violences sexuelles hors cadre familial\"/>
    </mc:Choice>
  </mc:AlternateContent>
  <bookViews>
    <workbookView xWindow="0" yWindow="0" windowWidth="24000" windowHeight="9435"/>
  </bookViews>
  <sheets>
    <sheet name="Figure 1" sheetId="31" r:id="rId1"/>
    <sheet name="Figure 2 " sheetId="10" r:id="rId2"/>
    <sheet name="Figure 3" sheetId="12" r:id="rId3"/>
    <sheet name="Figure 4" sheetId="37" r:id="rId4"/>
    <sheet name="Figure 5" sheetId="32" r:id="rId5"/>
    <sheet name="Figure 6" sheetId="39" r:id="rId6"/>
    <sheet name="Figure 7" sheetId="30" r:id="rId7"/>
    <sheet name="Figure 1 complémentaire" sheetId="38" r:id="rId8"/>
    <sheet name="Figure 2 complémentaire" sheetId="13" r:id="rId9"/>
    <sheet name="Figure 3 complémentaire" sheetId="14" r:id="rId10"/>
    <sheet name="Figure 4 complémentaire" sheetId="15" r:id="rId11"/>
    <sheet name="Figure 5 complémentaire" sheetId="19" r:id="rId12"/>
    <sheet name="Données complémentaires 1" sheetId="41" r:id="rId13"/>
    <sheet name="Données complémentaires 2" sheetId="42"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30" l="1"/>
  <c r="B22" i="30"/>
  <c r="B23" i="31"/>
  <c r="B9" i="31" s="1"/>
  <c r="C17" i="31" l="1"/>
  <c r="C11" i="31" l="1"/>
  <c r="C12" i="31"/>
  <c r="C13" i="31"/>
  <c r="C14" i="31"/>
  <c r="C15" i="31"/>
  <c r="C16" i="31"/>
  <c r="C18" i="31"/>
  <c r="C19" i="31"/>
  <c r="C21" i="31"/>
  <c r="C22" i="31"/>
  <c r="C23" i="31"/>
  <c r="C24" i="31"/>
  <c r="C10" i="31"/>
  <c r="D23" i="31"/>
  <c r="D18" i="31"/>
  <c r="D14" i="31"/>
  <c r="F14" i="31" s="1"/>
  <c r="D10" i="31"/>
  <c r="E23" i="31"/>
  <c r="E18" i="31"/>
  <c r="E14" i="31"/>
  <c r="E10" i="31"/>
  <c r="G24" i="31"/>
  <c r="F24" i="31"/>
  <c r="F23" i="31"/>
  <c r="G22" i="31"/>
  <c r="F22" i="31"/>
  <c r="G21" i="31"/>
  <c r="F21" i="31"/>
  <c r="G20" i="31"/>
  <c r="F20" i="31"/>
  <c r="G19" i="31"/>
  <c r="F19" i="31"/>
  <c r="G18" i="31"/>
  <c r="F18" i="31"/>
  <c r="G16" i="31"/>
  <c r="F16" i="31"/>
  <c r="G15" i="31"/>
  <c r="F15" i="31"/>
  <c r="G13" i="31"/>
  <c r="F13" i="31"/>
  <c r="G12" i="31"/>
  <c r="F12" i="31"/>
  <c r="G11" i="31"/>
  <c r="F11" i="31"/>
  <c r="G14" i="31" l="1"/>
  <c r="E9" i="31"/>
  <c r="G23" i="31"/>
  <c r="D9" i="31"/>
  <c r="G10" i="31"/>
  <c r="F10" i="31"/>
  <c r="G9" i="31" l="1"/>
  <c r="F9" i="31"/>
</calcChain>
</file>

<file path=xl/sharedStrings.xml><?xml version="1.0" encoding="utf-8"?>
<sst xmlns="http://schemas.openxmlformats.org/spreadsheetml/2006/main" count="832" uniqueCount="342">
  <si>
    <t>Viol</t>
  </si>
  <si>
    <t>Harcèlement sexuel</t>
  </si>
  <si>
    <t>Voyeurisme</t>
  </si>
  <si>
    <t>Pédopornographie</t>
  </si>
  <si>
    <t>Corruption d'un mineur</t>
  </si>
  <si>
    <t>Exhibition sexuelle</t>
  </si>
  <si>
    <t>Agression sexuelle</t>
  </si>
  <si>
    <t>Atteinte sexuelle</t>
  </si>
  <si>
    <t>Proxénetisme</t>
  </si>
  <si>
    <t>AGE</t>
  </si>
  <si>
    <t>Total</t>
  </si>
  <si>
    <t>Moins de 15 ans</t>
  </si>
  <si>
    <t>18 ans et plus</t>
  </si>
  <si>
    <t>Ensemble</t>
  </si>
  <si>
    <t>0 à 4 ans</t>
  </si>
  <si>
    <t>5 à 9 ans</t>
  </si>
  <si>
    <t>10 à 14 ans</t>
  </si>
  <si>
    <t>15 à 19 ans</t>
  </si>
  <si>
    <t>20 à 24 ans</t>
  </si>
  <si>
    <t>25 à 29 ans</t>
  </si>
  <si>
    <t>30 à 34 ans</t>
  </si>
  <si>
    <t>35 à 39 ans</t>
  </si>
  <si>
    <t>40 à 44 ans</t>
  </si>
  <si>
    <t>45 à 49 ans</t>
  </si>
  <si>
    <t>50 à 54 ans</t>
  </si>
  <si>
    <t>55 à 59 ans</t>
  </si>
  <si>
    <t>60 à 64 ans</t>
  </si>
  <si>
    <t>65 à 69 ans</t>
  </si>
  <si>
    <t>70 à 74 ans</t>
  </si>
  <si>
    <t>75 ans et plus</t>
  </si>
  <si>
    <t>Évolution ensemble</t>
  </si>
  <si>
    <t>Évolution pour les faits commis l'année N</t>
  </si>
  <si>
    <r>
      <rPr>
        <b/>
        <sz val="10"/>
        <color theme="1"/>
        <rFont val="Calibri"/>
        <family val="2"/>
        <scheme val="minor"/>
      </rPr>
      <t>Champ :</t>
    </r>
    <r>
      <rPr>
        <sz val="10"/>
        <color theme="1"/>
        <rFont val="Calibri"/>
        <family val="2"/>
        <scheme val="minor"/>
      </rPr>
      <t xml:space="preserve"> France (Métropole + DROM).</t>
    </r>
  </si>
  <si>
    <t>15-19</t>
  </si>
  <si>
    <t>20-24</t>
  </si>
  <si>
    <t>25-29</t>
  </si>
  <si>
    <t>30-34</t>
  </si>
  <si>
    <t>35-39</t>
  </si>
  <si>
    <t>40-44</t>
  </si>
  <si>
    <t>45-49</t>
  </si>
  <si>
    <t>50-54</t>
  </si>
  <si>
    <t>55-59</t>
  </si>
  <si>
    <t>60-64</t>
  </si>
  <si>
    <t>Femmes</t>
  </si>
  <si>
    <t>Hommes</t>
  </si>
  <si>
    <t xml:space="preserve"> Répartition par âge</t>
  </si>
  <si>
    <t>15-17 ans</t>
  </si>
  <si>
    <t xml:space="preserve">   Violences sexuelles physiques</t>
  </si>
  <si>
    <t>Atteinte sexuelle* (1%)</t>
  </si>
  <si>
    <t xml:space="preserve">   Violences sexuelles non-physiques (6%)</t>
  </si>
  <si>
    <t xml:space="preserve">   Exploitation sexuelle</t>
  </si>
  <si>
    <t xml:space="preserve">Recours à la prostitution </t>
  </si>
  <si>
    <t>Pédopornographie* (4%)</t>
  </si>
  <si>
    <t>Corruption d'un mineur* (6%)</t>
  </si>
  <si>
    <t>*Note : L'âge des victimes est calculé à partir de leur date de naissance, enregistrée indépendamment du codage de la nature d'infraction ; certaines incohérences</t>
  </si>
  <si>
    <t>peuvent apparaître entre les deux informations, soit du fait d'erreur sur la date de naissance des victimes (enregistrement de la date de naissance de la personne</t>
  </si>
  <si>
    <t>qui porte plainte et non de la victime) ou d'imprécision sur la date des faits qui aboutit à attribuer un âge supérieur à 18 ans à une victime proche de la majorité</t>
  </si>
  <si>
    <t>65 ans et plus</t>
  </si>
  <si>
    <t>% d'Hommes</t>
  </si>
  <si>
    <t>Viol ou tentative de viol</t>
  </si>
  <si>
    <t>VIOLENCES PHYSIQUES</t>
  </si>
  <si>
    <t>% sur l'ensemble</t>
  </si>
  <si>
    <t>Part de victimes mineurs</t>
  </si>
  <si>
    <t>Moins de 14 ans</t>
  </si>
  <si>
    <t>Part de …</t>
  </si>
  <si>
    <t>Effectif</t>
  </si>
  <si>
    <t>Répartition (%)</t>
  </si>
  <si>
    <t>Hommes (%)</t>
  </si>
  <si>
    <t>Nationalité Française (%)</t>
  </si>
  <si>
    <t xml:space="preserve">   Violences sexuelles non-physiques</t>
  </si>
  <si>
    <t>Commune rurale</t>
  </si>
  <si>
    <t>Unité urbaine de 2 000 à 4 999 habitants</t>
  </si>
  <si>
    <t>Unité urbaine de 5 000 à 9 999 habitants</t>
  </si>
  <si>
    <t>Unité urbaine de 10 000 à 19 999 habitants</t>
  </si>
  <si>
    <t>Unité urbaine de 20 000 à 49 999 habitants</t>
  </si>
  <si>
    <t>Unité urbaine de 50 000 à 99 999 habitants</t>
  </si>
  <si>
    <t>Unité urbaine de 100 000 à 199 999 habitants</t>
  </si>
  <si>
    <t>Unité urbaine de 200 000 à 1 999 999 habitants</t>
  </si>
  <si>
    <t>Unité urbaine de Paris</t>
  </si>
  <si>
    <t>2A</t>
  </si>
  <si>
    <t>2B</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</si>
  <si>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</si>
  <si>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</si>
  <si>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</si>
  <si>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</si>
  <si>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</si>
  <si>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</si>
  <si>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</si>
  <si>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</si>
  <si>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</si>
  <si>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</si>
  <si>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</si>
  <si>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</si>
  <si>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</si>
  <si>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</si>
  <si>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</si>
  <si>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</si>
  <si>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</si>
  <si>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</si>
  <si>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</si>
  <si>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</si>
  <si>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</si>
  <si>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</si>
  <si>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</si>
  <si>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</si>
  <si>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</si>
  <si>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</si>
  <si>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</si>
  <si>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</si>
  <si>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</si>
  <si>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</si>
  <si>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</si>
  <si>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</si>
  <si>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</si>
  <si>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</si>
  <si>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</si>
  <si>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</si>
  <si>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</si>
  <si>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</si>
  <si>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</si>
  <si>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</si>
  <si>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</si>
  <si>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</si>
  <si>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</si>
  <si>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</si>
  <si>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</si>
  <si>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</si>
  <si>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</si>
  <si>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</si>
  <si>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</si>
  <si>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</si>
  <si>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</si>
  <si>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</si>
  <si>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</si>
  <si>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</si>
  <si>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</si>
  <si>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</si>
  <si>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</si>
  <si>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</si>
  <si>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</si>
  <si>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</si>
  <si>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</si>
  <si>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</si>
  <si>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</si>
  <si>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</si>
  <si>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</si>
  <si>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</si>
  <si>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</si>
  <si>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</si>
  <si>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</si>
  <si>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</si>
  <si>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</si>
  <si>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</si>
  <si>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</si>
  <si>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</si>
  <si>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</si>
  <si>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</si>
  <si>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</si>
  <si>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</si>
  <si>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</si>
  <si>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</si>
  <si>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</si>
  <si>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</si>
  <si>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</si>
  <si>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</si>
  <si>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</si>
  <si>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</si>
  <si>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</si>
  <si>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</si>
  <si>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</si>
  <si>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</si>
  <si>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</si>
  <si>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</si>
  <si>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</si>
  <si>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</si>
  <si>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</si>
  <si>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</si>
  <si>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</si>
  <si>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</si>
  <si>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</si>
  <si>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</si>
  <si>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</si>
  <si>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Agression sexuelle (40%)</t>
  </si>
  <si>
    <t>Victimes enregistrées en 2022</t>
  </si>
  <si>
    <t>Victimes enregistrées en 2021</t>
  </si>
  <si>
    <t>Nombre</t>
  </si>
  <si>
    <t>Évolution 2022/2021 (%)</t>
  </si>
  <si>
    <r>
      <rPr>
        <b/>
        <sz val="10"/>
        <color theme="1"/>
        <rFont val="Calibri"/>
        <family val="2"/>
        <scheme val="minor"/>
      </rPr>
      <t>Source :</t>
    </r>
    <r>
      <rPr>
        <sz val="10"/>
        <color theme="1"/>
        <rFont val="Calibri"/>
        <family val="2"/>
        <scheme val="minor"/>
      </rPr>
      <t xml:space="preserve"> SSMSI, base des victimes enregistrées par la police et la gendarmerie 2016-2023.</t>
    </r>
  </si>
  <si>
    <r>
      <rPr>
        <b/>
        <sz val="9"/>
        <color theme="1"/>
        <rFont val="Calibri"/>
        <family val="2"/>
        <scheme val="minor"/>
      </rPr>
      <t>Lecture :</t>
    </r>
    <r>
      <rPr>
        <sz val="9"/>
        <color theme="1"/>
        <rFont val="Calibri"/>
        <family val="2"/>
        <scheme val="minor"/>
      </rPr>
      <t xml:space="preserve"> En 2023, 8,8 femmes âgées de 15 à 19 ans pour 1 000 habitantes du même âge ont été victimes d’une infraction sexuelle commise hors cadre familial.</t>
    </r>
  </si>
  <si>
    <r>
      <t xml:space="preserve"> </t>
    </r>
    <r>
      <rPr>
        <b/>
        <sz val="9"/>
        <color theme="1"/>
        <rFont val="Calibri"/>
        <family val="2"/>
        <scheme val="minor"/>
      </rPr>
      <t>Lecture :</t>
    </r>
    <r>
      <rPr>
        <sz val="9"/>
        <color theme="1"/>
        <rFont val="Calibri"/>
        <family val="2"/>
        <scheme val="minor"/>
      </rPr>
      <t xml:space="preserve"> En 2023, dans les communes rurales, la police et la gendarmerie ont enregistré 2,3 victimes d’infraction sexuelle pour 1000 habitants de moins de 15 ans et 1,1 victime d’infractions sexuelles pour 1000 femmes ayant entre 15 et 64 ans.</t>
    </r>
  </si>
  <si>
    <t>Victimes enregistrées en 2023</t>
  </si>
  <si>
    <t>Évolution 2023/2022 (%)</t>
  </si>
  <si>
    <t>Viol ou tentative de viol (32%)</t>
  </si>
  <si>
    <t>Proxénetisme (1%)</t>
  </si>
  <si>
    <t xml:space="preserve">    Atteintes aux mœurs (9% des victimes)</t>
  </si>
  <si>
    <r>
      <t>Lecture :</t>
    </r>
    <r>
      <rPr>
        <sz val="10"/>
        <color theme="1"/>
        <rFont val="Calibri"/>
        <family val="2"/>
        <scheme val="minor"/>
      </rPr>
      <t xml:space="preserve"> En 2023, 34 % des victimes enregistrées pour viol ou tentative de viol ont moins de 15 ans, 21 % ont entre 15 et 17 ans et 45 % sont majeures (18 ans ou plus).</t>
    </r>
  </si>
  <si>
    <r>
      <rPr>
        <b/>
        <sz val="9"/>
        <color theme="1"/>
        <rFont val="Calibri"/>
        <family val="2"/>
        <scheme val="minor"/>
      </rPr>
      <t>Lecture :</t>
    </r>
    <r>
      <rPr>
        <sz val="9"/>
        <color theme="1"/>
        <rFont val="Calibri"/>
        <family val="2"/>
        <scheme val="minor"/>
      </rPr>
      <t xml:space="preserve"> En 2023, 2,7% des victimes de viols étaient des femmes âgées de 0 à 4 ans. Les hommes représentent 29,7 % des victimes de viols ou tentatives de viol de cette classe d'âge.</t>
    </r>
  </si>
  <si>
    <r>
      <rPr>
        <b/>
        <sz val="9"/>
        <color theme="1"/>
        <rFont val="Calibri"/>
        <family val="2"/>
        <scheme val="minor"/>
      </rPr>
      <t>Lecture :</t>
    </r>
    <r>
      <rPr>
        <sz val="9"/>
        <color theme="1"/>
        <rFont val="Calibri"/>
        <family val="2"/>
        <scheme val="minor"/>
      </rPr>
      <t xml:space="preserve"> En 2023, 11,5 % des victimes de violences sexuelles non-physiques étaient des femmes âgées de 10 à 14 ans. Les hommes représentent 12,6 % des victimes de violences sexuelles non-physique de cette tranche d'âge.</t>
    </r>
  </si>
  <si>
    <r>
      <rPr>
        <b/>
        <sz val="9"/>
        <color theme="1"/>
        <rFont val="Calibri"/>
        <family val="2"/>
        <scheme val="minor"/>
      </rPr>
      <t>Lecture :</t>
    </r>
    <r>
      <rPr>
        <sz val="9"/>
        <color theme="1"/>
        <rFont val="Calibri"/>
        <family val="2"/>
        <scheme val="minor"/>
      </rPr>
      <t xml:space="preserve"> En 2023, 21% des mis en cause pour violences sexuelles physiques ont entre 15 et 19 ans ; 82% de leurs victimes étaient mineures au moment des faits .</t>
    </r>
  </si>
  <si>
    <t>Outrage sexiste</t>
  </si>
  <si>
    <t>­</t>
  </si>
  <si>
    <t>Mineurs (%)</t>
  </si>
  <si>
    <t xml:space="preserve">Mis en cause </t>
  </si>
  <si>
    <t xml:space="preserve">    Exhibition sexuelle</t>
  </si>
  <si>
    <t>Atteintes sexuelles (mineurs)</t>
  </si>
  <si>
    <t>Atteintes sexuelles (majeurs)</t>
  </si>
  <si>
    <r>
      <rPr>
        <b/>
        <sz val="10"/>
        <color theme="1"/>
        <rFont val="Calibri"/>
        <family val="2"/>
        <scheme val="minor"/>
      </rPr>
      <t>Lecture</t>
    </r>
    <r>
      <rPr>
        <sz val="10"/>
        <color theme="1"/>
        <rFont val="Calibri"/>
        <family val="2"/>
        <scheme val="minor"/>
      </rPr>
      <t xml:space="preserve"> : En 2023, le délai moyen entre le début de commission des faits et l’enregistrement de la plainte pour une atteinte sexuelle chez les majeurs est d’environ un an (0,9) et pour les mineurs de 3 ans.</t>
    </r>
  </si>
  <si>
    <t>Figure 1 – Victimes de crimes et délits à caractère sexuel enregistrées par les services de sécurité en 2023   </t>
  </si>
  <si>
    <t>Figure 2 – Evolution annuelle du nombre de victimes d’infractions sexuelles commis hors cadre familial, enregistrées par les services de sécurité de 2016 à 2023 (en %)</t>
  </si>
  <si>
    <t>Figure 4 – Nombre de victimes d’infractions sexuelles enregistrées en 2023 pour 1000 habitants par taille d’unité urbaine (moins de 15 ans / femmes de 15 à 64 ans)</t>
  </si>
  <si>
    <t xml:space="preserve">Figure 3 – Nombre de victimes d’infractions sexuelles commises hors cadre familial enregistrées en 2023 pour 1000 habitants, par sexe et âge </t>
  </si>
  <si>
    <t>Figure 5 – Taux de victimes de violences sexuelles hors cadre familial âgées de 15 à 64 ans, enregistrées de 2022 à 2023, pour 1 000 femmes de 15 à 64 ans par département (lieu de commission)</t>
  </si>
  <si>
    <t>Départements</t>
  </si>
  <si>
    <t>Taux de victimes pour 1000 habitants</t>
  </si>
  <si>
    <t>N°</t>
  </si>
  <si>
    <r>
      <t>Lecture :</t>
    </r>
    <r>
      <rPr>
        <sz val="8"/>
        <color rgb="FF000000"/>
        <rFont val="Calibri"/>
        <family val="2"/>
        <scheme val="minor"/>
      </rPr>
      <t xml:space="preserve"> En moyenne sur la période 2022-2023, le département de Paris (75) présente un taux de  plus de 2,9 victimes pour 1 000 habitantes âgées de 15 à 64 ans.</t>
    </r>
  </si>
  <si>
    <r>
      <t>Champ :</t>
    </r>
    <r>
      <rPr>
        <sz val="8"/>
        <color rgb="FF000000"/>
        <rFont val="Calibri"/>
        <family val="2"/>
        <scheme val="minor"/>
      </rPr>
      <t xml:space="preserve"> France </t>
    </r>
  </si>
  <si>
    <r>
      <rPr>
        <b/>
        <sz val="8"/>
        <color rgb="FF000000"/>
        <rFont val="Calibri"/>
        <family val="2"/>
      </rPr>
      <t>Note</t>
    </r>
    <r>
      <rPr>
        <sz val="8"/>
        <color rgb="FF000000"/>
        <rFont val="Calibri"/>
        <family val="2"/>
      </rPr>
      <t xml:space="preserve"> : Les signes « &lt; », « &gt; » indiquent que les départements concernés pourraient être classés dans la classe inférieure « &lt; » ou supérieure « &gt; ».</t>
    </r>
  </si>
  <si>
    <t>Figure 6– Taux de victimes de violences sexuelles hors cadre familial, âgées de moins de 15 ans, enregistrées de 2022 à 2023, pour 1 000 mineurs de moins de 15 ans par département (lieu de commission)</t>
  </si>
  <si>
    <r>
      <t>Lecture :</t>
    </r>
    <r>
      <rPr>
        <sz val="8"/>
        <color rgb="FF000000"/>
        <rFont val="Calibri"/>
        <family val="2"/>
        <scheme val="minor"/>
      </rPr>
      <t xml:space="preserve"> En moyenne sur la période 2022-2023, le département de l’Orne (61) présente un taux  de 3,6 victimes pour 1 000 habitants de moins de 15 ans.</t>
    </r>
  </si>
  <si>
    <t xml:space="preserve">Figure 1 complémentaire – Evolution du délai moyen entre le début de commission des faits et l’enregistrement de la plainte, pour les victimes enregistrées par les services de sécurité de 2016 à 2023  </t>
  </si>
  <si>
    <t>Figure 2 complémentaire – Répartition par grande tranche d’âge des victimes enregistrées en 2023, selon la catégorie d’infraction</t>
  </si>
  <si>
    <t>Figure 3 complémentaire – Répartition par âge et sexe des victimes de viols ou tentatives de viol en 2023 (soit 32% du contentieux) (en %)</t>
  </si>
  <si>
    <t>Figure 4 complémentaire – Répartition par âge et sexe des victimes de violences sexuelles non-physiques en 2023 (6% du contentieux) (en %)</t>
  </si>
  <si>
    <t>Figure 5 complémentaire – Mis en cause pour violences sexuelles physiques : part des victimes mineures selon l’âge du mis en cause (en %)</t>
  </si>
  <si>
    <t>% des faits antérieurs à l'année d'enregistrement</t>
  </si>
  <si>
    <r>
      <t>Lecture :</t>
    </r>
    <r>
      <rPr>
        <sz val="8"/>
        <color rgb="FF000000"/>
        <rFont val="Calibri"/>
        <family val="2"/>
        <scheme val="minor"/>
      </rPr>
      <t xml:space="preserve"> En France en 2023, 54 586 mis en cause ont été enregistrés par les services de police et de gendarmerie.</t>
    </r>
  </si>
  <si>
    <r>
      <rPr>
        <b/>
        <sz val="10"/>
        <color theme="1"/>
        <rFont val="Calibri"/>
        <family val="2"/>
        <scheme val="minor"/>
      </rPr>
      <t>Lecture :</t>
    </r>
    <r>
      <rPr>
        <sz val="10"/>
        <color theme="1"/>
        <rFont val="Calibri"/>
        <family val="2"/>
        <scheme val="minor"/>
      </rPr>
      <t xml:space="preserve"> Entre 2022 et 2023, les infractions sexuelles commises hors cadre familial ont augmenté de 6,2 %. Les faits commis cette même année ont augmenté de 4,2 %. Les faits commis  antérieurement à 2023 représentent 41,4 % des infractions sexuelles hors cadre familial enregistrées. En 2016, la part des faits antérieurs à l’année N était de 32,7%.</t>
    </r>
  </si>
  <si>
    <r>
      <rPr>
        <b/>
        <sz val="10"/>
        <color theme="1"/>
        <rFont val="Calibri"/>
        <family val="2"/>
        <scheme val="minor"/>
      </rPr>
      <t>Champ :</t>
    </r>
    <r>
      <rPr>
        <sz val="10"/>
        <color theme="1"/>
        <rFont val="Calibri"/>
        <family val="2"/>
        <scheme val="minor"/>
      </rPr>
      <t xml:space="preserve"> France.</t>
    </r>
  </si>
  <si>
    <r>
      <rPr>
        <b/>
        <sz val="10"/>
        <color theme="1"/>
        <rFont val="Calibri"/>
        <family val="2"/>
        <scheme val="minor"/>
      </rPr>
      <t>Source :</t>
    </r>
    <r>
      <rPr>
        <sz val="10"/>
        <color theme="1"/>
        <rFont val="Calibri"/>
        <family val="2"/>
        <scheme val="minor"/>
      </rPr>
      <t xml:space="preserve"> SSMSI, bases statistiques des victimes de crimes et délits enregistrés par la police et la gendarmerie de 2021 à 2023.</t>
    </r>
    <r>
      <rPr>
        <sz val="10"/>
        <color theme="1"/>
        <rFont val="Arial"/>
        <family val="2"/>
      </rPr>
      <t> </t>
    </r>
  </si>
  <si>
    <r>
      <t>Champ :</t>
    </r>
    <r>
      <rPr>
        <sz val="10"/>
        <color theme="1"/>
        <rFont val="Calibri"/>
        <family val="2"/>
        <scheme val="minor"/>
      </rPr>
      <t xml:space="preserve"> France.</t>
    </r>
  </si>
  <si>
    <r>
      <rPr>
        <b/>
        <sz val="9"/>
        <color theme="1"/>
        <rFont val="Calibri"/>
        <family val="2"/>
        <scheme val="minor"/>
      </rPr>
      <t>Champ :</t>
    </r>
    <r>
      <rPr>
        <sz val="9"/>
        <color theme="1"/>
        <rFont val="Calibri"/>
        <family val="2"/>
        <scheme val="minor"/>
      </rPr>
      <t xml:space="preserve"> France.</t>
    </r>
  </si>
  <si>
    <r>
      <rPr>
        <b/>
        <sz val="9"/>
        <color theme="1"/>
        <rFont val="Calibri"/>
        <family val="2"/>
        <scheme val="minor"/>
      </rPr>
      <t>Source :</t>
    </r>
    <r>
      <rPr>
        <sz val="9"/>
        <color theme="1"/>
        <rFont val="Calibri"/>
        <family val="2"/>
        <scheme val="minor"/>
      </rPr>
      <t xml:space="preserve"> SSMSI, base statistique des victimes de crimes et délits enregistrés par la police et la gendarmerie en 2023.</t>
    </r>
  </si>
  <si>
    <r>
      <t>Source :</t>
    </r>
    <r>
      <rPr>
        <sz val="8"/>
        <color rgb="FF000000"/>
        <rFont val="Calibri"/>
        <family val="2"/>
        <scheme val="minor"/>
      </rPr>
      <t xml:space="preserve"> SSMSI, base des victimes de crimes et délits enregistrés par la police et la gendarmerie en 2022 et 2023. </t>
    </r>
  </si>
  <si>
    <r>
      <t>Champ :</t>
    </r>
    <r>
      <rPr>
        <sz val="8"/>
        <color rgb="FF000000"/>
        <rFont val="Calibri"/>
        <family val="2"/>
        <scheme val="minor"/>
      </rPr>
      <t xml:space="preserve"> France.</t>
    </r>
  </si>
  <si>
    <r>
      <t>Source :</t>
    </r>
    <r>
      <rPr>
        <sz val="8"/>
        <color rgb="FF000000"/>
        <rFont val="Calibri"/>
        <family val="2"/>
        <scheme val="minor"/>
      </rPr>
      <t xml:space="preserve"> SSMSI, base des mis en cause pour crimes et délits enregistrés par la police et la gendarmerie en 2023.</t>
    </r>
    <r>
      <rPr>
        <sz val="8"/>
        <color rgb="FF000000"/>
        <rFont val="Arial"/>
        <family val="2"/>
      </rPr>
      <t> </t>
    </r>
  </si>
  <si>
    <r>
      <rPr>
        <b/>
        <sz val="10"/>
        <color theme="1"/>
        <rFont val="Calibri"/>
        <family val="2"/>
        <scheme val="minor"/>
      </rPr>
      <t>Lecture :</t>
    </r>
    <r>
      <rPr>
        <sz val="10"/>
        <color theme="1"/>
        <rFont val="Calibri"/>
        <family val="2"/>
        <scheme val="minor"/>
      </rPr>
      <t xml:space="preserve"> En 2023, 83 456 victimes de crimes et délits à caractère sexuel commis hors cadre familial ont été enregistrées par les forces de sécurité.</t>
    </r>
  </si>
  <si>
    <r>
      <rPr>
        <b/>
        <sz val="10"/>
        <color theme="1"/>
        <rFont val="Calibri"/>
        <family val="2"/>
        <scheme val="minor"/>
      </rPr>
      <t>Source :</t>
    </r>
    <r>
      <rPr>
        <sz val="10"/>
        <color theme="1"/>
        <rFont val="Calibri"/>
        <family val="2"/>
        <scheme val="minor"/>
      </rPr>
      <t xml:space="preserve"> SSMSI, bases statistiques des victimes de crimes et délits enregistrés par la police et la gendarmerie de 2016 à 2023.</t>
    </r>
    <r>
      <rPr>
        <sz val="10"/>
        <color theme="1"/>
        <rFont val="Arial"/>
        <family val="2"/>
      </rPr>
      <t> </t>
    </r>
  </si>
  <si>
    <t>France métropolitaine (moins de 15 ans)</t>
  </si>
  <si>
    <t>France métropolitaine (femmes de 15 à 64 ans)</t>
  </si>
  <si>
    <t>France (femmes de 15 à 64 ans)</t>
  </si>
  <si>
    <t>France  (moins de 15 ans)</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</si>
  <si>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</si>
  <si>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</si>
  <si>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</si>
  <si>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</si>
  <si>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</si>
  <si>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</si>
  <si>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</si>
  <si>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</si>
  <si>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</si>
  <si>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</si>
  <si>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</si>
  <si>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</si>
  <si>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</si>
  <si>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</si>
  <si>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</si>
  <si>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</si>
  <si>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</si>
  <si>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</si>
  <si>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</si>
  <si>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</si>
  <si>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</si>
  <si>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</si>
  <si>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</si>
  <si>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</si>
  <si>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</si>
  <si>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</si>
  <si>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</si>
  <si>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</si>
  <si>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</si>
  <si>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</si>
  <si>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</si>
  <si>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</si>
  <si>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</si>
  <si>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</si>
  <si>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</si>
  <si>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</si>
  <si>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</si>
  <si>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</si>
  <si>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</si>
  <si>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</si>
  <si>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</si>
  <si>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</si>
  <si>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</si>
  <si>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</si>
  <si>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</si>
  <si>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</si>
  <si>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</si>
  <si>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</si>
  <si>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</si>
  <si>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</si>
  <si>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</si>
  <si>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</si>
  <si>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</si>
  <si>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</si>
  <si>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</si>
  <si>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</si>
  <si>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</si>
  <si>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</si>
  <si>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</si>
  <si>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</si>
  <si>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</si>
  <si>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</si>
  <si>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</si>
  <si>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</si>
  <si>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</si>
  <si>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</si>
  <si>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</si>
  <si>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</si>
  <si>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</si>
  <si>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</si>
  <si>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</si>
  <si>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</si>
  <si>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</si>
  <si>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</si>
  <si>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</si>
  <si>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</si>
  <si>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</si>
  <si>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</si>
  <si>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</si>
  <si>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</si>
  <si>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</si>
  <si>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</si>
  <si>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</si>
  <si>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</si>
  <si>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</si>
  <si>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</si>
  <si>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</si>
  <si>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</si>
  <si>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</si>
  <si>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</si>
  <si>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</si>
  <si>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</si>
  <si>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</si>
  <si>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</si>
  <si>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xml:space="preserve">Guadeloupe </t>
  </si>
  <si>
    <t xml:space="preserve">Martinique </t>
  </si>
  <si>
    <t>Taux de victimes de violences sexuelles hors cadre familial, âgées de moins de 15 ans, enregistrées de 2018 à 2021, pour 1 000 mineurs de moins de 15 ans par département (lieu de commission)</t>
  </si>
  <si>
    <t>Taux de femmes victimes de violences sexuelles hors cadre familial, âgées de moins de 15 à 64 ans, enregistrées de 2018 à 2021, pour 1 000 femmes âgées de 15 à 64 ans par département (lieu de commission)</t>
  </si>
  <si>
    <t>Évolution annuelle moyenne 2016/2021 (%)</t>
  </si>
  <si>
    <t xml:space="preserve">Figure 7 – Les mis en cause enregistrés en 2023/2022 pour violences sexuelles commises hors cadre familial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</si>
</sst>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 _€_-;\-* #,##0\ _€_-;_-* &quot;-&quot;??\ _€_-;_-@_-"/>
    <numFmt numFmtId="167" formatCode="_-* #,##0.0\ _€_-;\-* #,##0.0\ _€_-;_-* &quot;-&quot;??\ _€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font>
    <font>
      <b/>
      <sz val="9"/>
      <color rgb="FF000000"/>
      <name val="Calibri"/>
      <family val="2"/>
      <scheme val="minor"/>
    </font>
    <font>
      <sz val="9"/>
      <color rgb="FF000000"/>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10"/>
      <color theme="1"/>
      <name val="Arial"/>
      <family val="2"/>
    </font>
    <font>
      <sz val="10"/>
      <color theme="1"/>
      <name val="Calibri"/>
      <family val="2"/>
    </font>
    <font>
      <b/>
      <sz val="9"/>
      <color rgb="FF000000"/>
      <name val="Arial"/>
      <family val="2"/>
    </font>
    <font>
      <sz val="9"/>
      <color rgb="FFFF0000"/>
      <name val="Calibri"/>
      <family val="2"/>
      <scheme val="minor"/>
    </font>
    <font>
      <sz val="10"/>
      <color rgb="FF000000"/>
      <name val="Arial"/>
      <family val="2"/>
    </font>
    <font>
      <b/>
      <sz val="10"/>
      <color rgb="FF000000"/>
      <name val="Calibri"/>
      <family val="2"/>
      <scheme val="minor"/>
    </font>
    <font>
      <sz val="10"/>
      <color rgb="FF000000"/>
      <name val="Calibri"/>
      <family val="2"/>
      <scheme val="minor"/>
    </font>
    <font>
      <i/>
      <sz val="10"/>
      <color theme="1"/>
      <name val="Calibri"/>
      <family val="2"/>
      <scheme val="minor"/>
    </font>
    <font>
      <sz val="9"/>
      <name val="Calibri"/>
      <family val="2"/>
      <scheme val="minor"/>
    </font>
    <font>
      <sz val="11"/>
      <name val="Calibri"/>
      <family val="2"/>
      <scheme val="minor"/>
    </font>
    <font>
      <i/>
      <sz val="10"/>
      <name val="Calibri"/>
      <family val="2"/>
      <scheme val="minor"/>
    </font>
    <font>
      <sz val="10"/>
      <name val="Calibri"/>
      <family val="2"/>
      <scheme val="minor"/>
    </font>
    <font>
      <b/>
      <sz val="10"/>
      <name val="Calibri"/>
      <family val="2"/>
      <scheme val="minor"/>
    </font>
    <font>
      <b/>
      <i/>
      <sz val="10"/>
      <name val="Calibri"/>
      <family val="2"/>
      <scheme val="minor"/>
    </font>
    <font>
      <b/>
      <i/>
      <sz val="10"/>
      <color theme="8" tint="-0.499984740745262"/>
      <name val="Calibri"/>
      <family val="2"/>
      <scheme val="minor"/>
    </font>
    <font>
      <sz val="10"/>
      <color rgb="FF000000"/>
      <name val="Calibri"/>
      <family val="2"/>
    </font>
    <font>
      <b/>
      <sz val="8"/>
      <color rgb="FF000000"/>
      <name val="Calibri"/>
      <family val="2"/>
      <scheme val="minor"/>
    </font>
    <font>
      <sz val="8"/>
      <color rgb="FF000000"/>
      <name val="Calibri"/>
      <family val="2"/>
      <scheme val="minor"/>
    </font>
    <font>
      <sz val="8"/>
      <color rgb="FF000000"/>
      <name val="Calibri"/>
      <family val="2"/>
    </font>
    <font>
      <b/>
      <sz val="8"/>
      <color rgb="FF000000"/>
      <name val="Calibri"/>
      <family val="2"/>
    </font>
    <font>
      <sz val="8"/>
      <color rgb="FF000000"/>
      <name val="Arial"/>
      <family val="2"/>
    </font>
    <font>
      <sz val="9"/>
      <name val="Arial"/>
      <family val="2"/>
    </font>
  </fonts>
  <fills count="10">
    <fill>
      <patternFill patternType="none"/>
    </fill>
    <fill>
      <patternFill patternType="gray125"/>
    </fill>
    <fill>
      <patternFill patternType="solid">
        <fgColor rgb="FFF1975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10">
    <xf numFmtId="0" fontId="0" fillId="0" borderId="0" xfId="0"/>
    <xf numFmtId="0" fontId="3" fillId="0" borderId="0" xfId="0" applyFont="1"/>
    <xf numFmtId="9" fontId="0" fillId="0" borderId="0" xfId="1" applyFont="1"/>
    <xf numFmtId="0" fontId="10" fillId="0" borderId="0" xfId="0" applyFont="1"/>
    <xf numFmtId="0" fontId="7" fillId="0" borderId="0" xfId="0" applyFont="1"/>
    <xf numFmtId="1" fontId="0" fillId="0" borderId="0" xfId="0" applyNumberFormat="1"/>
    <xf numFmtId="0" fontId="17" fillId="6" borderId="0" xfId="0" applyFont="1" applyFill="1" applyBorder="1" applyAlignment="1">
      <alignment horizontal="left" vertical="top" wrapText="1"/>
    </xf>
    <xf numFmtId="0" fontId="0" fillId="6" borderId="0" xfId="0" applyFill="1"/>
    <xf numFmtId="166" fontId="22" fillId="6" borderId="0" xfId="2" applyNumberFormat="1" applyFont="1" applyFill="1" applyBorder="1"/>
    <xf numFmtId="166" fontId="23" fillId="3" borderId="0" xfId="2" applyNumberFormat="1" applyFont="1" applyFill="1" applyBorder="1" applyAlignment="1">
      <alignment horizontal="right" vertical="center" wrapText="1"/>
    </xf>
    <xf numFmtId="1" fontId="23" fillId="3" borderId="0" xfId="0" applyNumberFormat="1" applyFont="1" applyFill="1" applyBorder="1" applyAlignment="1">
      <alignment horizontal="right" vertical="center"/>
    </xf>
    <xf numFmtId="166" fontId="24" fillId="4" borderId="0" xfId="2" applyNumberFormat="1" applyFont="1" applyFill="1" applyBorder="1" applyAlignment="1">
      <alignment horizontal="right" vertical="center" wrapText="1"/>
    </xf>
    <xf numFmtId="1" fontId="24" fillId="4" borderId="0" xfId="0" applyNumberFormat="1" applyFont="1" applyFill="1" applyAlignment="1">
      <alignment horizontal="right" vertical="center"/>
    </xf>
    <xf numFmtId="166" fontId="22" fillId="5" borderId="0" xfId="2" applyNumberFormat="1" applyFont="1" applyFill="1" applyBorder="1" applyAlignment="1">
      <alignment horizontal="right" vertical="center" wrapText="1"/>
    </xf>
    <xf numFmtId="1" fontId="21" fillId="5" borderId="0" xfId="0" applyNumberFormat="1" applyFont="1" applyFill="1" applyBorder="1" applyAlignment="1">
      <alignment horizontal="right" vertical="center"/>
    </xf>
    <xf numFmtId="166" fontId="22" fillId="6" borderId="0" xfId="2" applyNumberFormat="1" applyFont="1" applyFill="1" applyBorder="1" applyAlignment="1">
      <alignment horizontal="right" vertical="center" wrapText="1"/>
    </xf>
    <xf numFmtId="1" fontId="21" fillId="6" borderId="0" xfId="0" applyNumberFormat="1" applyFont="1" applyFill="1" applyBorder="1" applyAlignment="1">
      <alignment horizontal="right" vertical="center"/>
    </xf>
    <xf numFmtId="0" fontId="9" fillId="7" borderId="0" xfId="0" applyFont="1" applyFill="1" applyBorder="1" applyAlignment="1">
      <alignment horizontal="center"/>
    </xf>
    <xf numFmtId="0" fontId="9" fillId="7" borderId="0" xfId="0" applyFont="1" applyFill="1" applyBorder="1" applyAlignment="1">
      <alignment horizontal="center" vertical="center"/>
    </xf>
    <xf numFmtId="0" fontId="16" fillId="8" borderId="0" xfId="0" applyFont="1" applyFill="1" applyBorder="1" applyAlignment="1">
      <alignment horizontal="left" vertical="top" wrapText="1"/>
    </xf>
    <xf numFmtId="166" fontId="16" fillId="8" borderId="0" xfId="2" applyNumberFormat="1" applyFont="1" applyFill="1" applyBorder="1" applyAlignment="1">
      <alignment vertical="top" wrapText="1"/>
    </xf>
    <xf numFmtId="1" fontId="10" fillId="8" borderId="0" xfId="0" applyNumberFormat="1" applyFont="1" applyFill="1" applyBorder="1" applyAlignment="1">
      <alignment horizontal="right"/>
    </xf>
    <xf numFmtId="166" fontId="10" fillId="8" borderId="0" xfId="2" applyNumberFormat="1" applyFont="1" applyFill="1" applyAlignment="1">
      <alignment vertical="center"/>
    </xf>
    <xf numFmtId="165" fontId="10" fillId="8" borderId="0" xfId="2" applyNumberFormat="1" applyFont="1" applyFill="1" applyAlignment="1">
      <alignment vertical="center"/>
    </xf>
    <xf numFmtId="0" fontId="25" fillId="9" borderId="0" xfId="0" applyFont="1" applyFill="1" applyBorder="1" applyAlignment="1">
      <alignment horizontal="left" vertical="top" wrapText="1"/>
    </xf>
    <xf numFmtId="166" fontId="25" fillId="9" borderId="0" xfId="0" applyNumberFormat="1" applyFont="1" applyFill="1"/>
    <xf numFmtId="1" fontId="25" fillId="9" borderId="0" xfId="0" applyNumberFormat="1" applyFont="1" applyFill="1" applyAlignment="1">
      <alignment horizontal="right"/>
    </xf>
    <xf numFmtId="165" fontId="10" fillId="9" borderId="0" xfId="2" applyNumberFormat="1" applyFont="1" applyFill="1" applyAlignment="1">
      <alignment vertical="center"/>
    </xf>
    <xf numFmtId="166" fontId="17" fillId="6" borderId="0" xfId="2" applyNumberFormat="1" applyFont="1" applyFill="1" applyBorder="1" applyAlignment="1">
      <alignment vertical="top" wrapText="1"/>
    </xf>
    <xf numFmtId="166" fontId="9" fillId="6" borderId="0" xfId="2" applyNumberFormat="1" applyFont="1" applyFill="1" applyAlignment="1">
      <alignment vertical="center"/>
    </xf>
    <xf numFmtId="0" fontId="17" fillId="6" borderId="0" xfId="0" applyFont="1" applyFill="1" applyBorder="1" applyAlignment="1">
      <alignment horizontal="left" vertical="center" wrapText="1"/>
    </xf>
    <xf numFmtId="166" fontId="17" fillId="6" borderId="0" xfId="2" applyNumberFormat="1" applyFont="1" applyFill="1" applyBorder="1" applyAlignment="1">
      <alignment vertical="center" wrapText="1"/>
    </xf>
    <xf numFmtId="1" fontId="25" fillId="6" borderId="0" xfId="0" applyNumberFormat="1" applyFont="1" applyFill="1" applyAlignment="1">
      <alignment horizontal="right"/>
    </xf>
    <xf numFmtId="165" fontId="10" fillId="6" borderId="0" xfId="2" applyNumberFormat="1" applyFont="1" applyFill="1" applyAlignment="1">
      <alignment vertical="center"/>
    </xf>
    <xf numFmtId="0" fontId="9" fillId="6" borderId="0" xfId="0" applyFont="1" applyFill="1"/>
    <xf numFmtId="0" fontId="3" fillId="6" borderId="0" xfId="0" applyFont="1" applyFill="1"/>
    <xf numFmtId="0" fontId="18" fillId="6" borderId="0" xfId="0" applyFont="1" applyFill="1"/>
    <xf numFmtId="0" fontId="22" fillId="2" borderId="0" xfId="0" applyFont="1" applyFill="1" applyBorder="1" applyAlignment="1">
      <alignment horizontal="center"/>
    </xf>
    <xf numFmtId="0" fontId="23" fillId="2" borderId="0" xfId="0" applyFont="1" applyFill="1" applyBorder="1" applyAlignment="1">
      <alignment vertical="center" wrapText="1"/>
    </xf>
    <xf numFmtId="0" fontId="22" fillId="2" borderId="0" xfId="0" applyFont="1" applyFill="1" applyBorder="1" applyAlignment="1">
      <alignment horizontal="center" vertical="center" wrapText="1"/>
    </xf>
    <xf numFmtId="0" fontId="23" fillId="3" borderId="0" xfId="0" applyFont="1" applyFill="1" applyBorder="1" applyAlignment="1">
      <alignment horizontal="left" vertical="top" wrapText="1"/>
    </xf>
    <xf numFmtId="0" fontId="24" fillId="4" borderId="0" xfId="0" applyFont="1" applyFill="1" applyBorder="1" applyAlignment="1">
      <alignment horizontal="left" vertical="top" wrapText="1"/>
    </xf>
    <xf numFmtId="0" fontId="22" fillId="5" borderId="0" xfId="0" applyFont="1" applyFill="1" applyBorder="1" applyAlignment="1">
      <alignment horizontal="left" vertical="top" wrapText="1"/>
    </xf>
    <xf numFmtId="0" fontId="22" fillId="6" borderId="0" xfId="0" applyFont="1" applyFill="1" applyBorder="1" applyAlignment="1">
      <alignment horizontal="left" vertical="top" wrapText="1"/>
    </xf>
    <xf numFmtId="0" fontId="24" fillId="4" borderId="0" xfId="0" applyFont="1" applyFill="1" applyBorder="1" applyAlignment="1">
      <alignment horizontal="left" vertical="center" wrapText="1"/>
    </xf>
    <xf numFmtId="0" fontId="23" fillId="2" borderId="0" xfId="0" applyFont="1" applyFill="1" applyBorder="1" applyAlignment="1">
      <alignment horizontal="center" vertical="center" wrapText="1"/>
    </xf>
    <xf numFmtId="0" fontId="10" fillId="6" borderId="0" xfId="0" applyFont="1" applyFill="1"/>
    <xf numFmtId="0" fontId="12" fillId="6" borderId="0" xfId="0" applyFont="1" applyFill="1" applyAlignment="1">
      <alignment horizontal="justify" vertical="center"/>
    </xf>
    <xf numFmtId="0" fontId="23" fillId="2" borderId="0" xfId="0" applyFont="1" applyFill="1" applyBorder="1" applyAlignment="1">
      <alignment horizontal="center" vertical="center" wrapText="1"/>
    </xf>
    <xf numFmtId="49" fontId="26" fillId="6" borderId="0" xfId="2" applyNumberFormat="1" applyFont="1" applyFill="1" applyBorder="1" applyAlignment="1">
      <alignment horizontal="right" vertical="top" wrapText="1"/>
    </xf>
    <xf numFmtId="0" fontId="19" fillId="2" borderId="0" xfId="0" applyFont="1" applyFill="1" applyBorder="1" applyAlignment="1">
      <alignment horizontal="center" vertical="center" wrapText="1"/>
    </xf>
    <xf numFmtId="1" fontId="24" fillId="4" borderId="0" xfId="0" applyNumberFormat="1" applyFont="1" applyFill="1" applyBorder="1" applyAlignment="1">
      <alignment horizontal="right" vertical="center"/>
    </xf>
    <xf numFmtId="0" fontId="23" fillId="2" borderId="0" xfId="0" applyFont="1" applyFill="1" applyBorder="1" applyAlignment="1">
      <alignment horizontal="center"/>
    </xf>
    <xf numFmtId="0" fontId="4" fillId="6" borderId="0" xfId="0" applyFont="1" applyFill="1" applyAlignment="1">
      <alignment vertical="center"/>
    </xf>
    <xf numFmtId="0" fontId="5" fillId="6" borderId="1" xfId="0" applyFont="1" applyFill="1" applyBorder="1" applyAlignment="1">
      <alignment vertical="top" wrapText="1"/>
    </xf>
    <xf numFmtId="0" fontId="6" fillId="6" borderId="1" xfId="0" applyFont="1" applyFill="1" applyBorder="1" applyAlignment="1">
      <alignment horizontal="center" vertical="top" wrapText="1"/>
    </xf>
    <xf numFmtId="0" fontId="5" fillId="6" borderId="1" xfId="0" applyFont="1" applyFill="1" applyBorder="1" applyAlignment="1">
      <alignment horizontal="center" vertical="top" wrapText="1"/>
    </xf>
    <xf numFmtId="0" fontId="7" fillId="6" borderId="1" xfId="0" applyFont="1" applyFill="1" applyBorder="1"/>
    <xf numFmtId="0" fontId="8" fillId="6" borderId="1" xfId="0" applyFont="1" applyFill="1" applyBorder="1"/>
    <xf numFmtId="0" fontId="19" fillId="6" borderId="1" xfId="0" applyFont="1" applyFill="1" applyBorder="1"/>
    <xf numFmtId="165" fontId="19" fillId="6" borderId="1" xfId="0" applyNumberFormat="1" applyFont="1" applyFill="1" applyBorder="1"/>
    <xf numFmtId="0" fontId="4" fillId="6" borderId="0" xfId="0" applyFont="1" applyFill="1" applyAlignment="1">
      <alignment horizontal="left" vertical="center"/>
    </xf>
    <xf numFmtId="0" fontId="7" fillId="6" borderId="0" xfId="0" applyFont="1" applyFill="1"/>
    <xf numFmtId="0" fontId="13" fillId="6" borderId="0" xfId="0" applyFont="1" applyFill="1" applyBorder="1" applyAlignment="1">
      <alignment horizontal="center" vertical="top" wrapText="1"/>
    </xf>
    <xf numFmtId="165" fontId="19" fillId="6" borderId="1" xfId="0" applyNumberFormat="1" applyFont="1" applyFill="1" applyBorder="1" applyAlignment="1">
      <alignment vertical="top" wrapText="1"/>
    </xf>
    <xf numFmtId="1" fontId="7" fillId="6" borderId="0" xfId="0" applyNumberFormat="1" applyFont="1" applyFill="1"/>
    <xf numFmtId="9" fontId="7" fillId="6" borderId="0" xfId="1" applyFont="1" applyFill="1"/>
    <xf numFmtId="0" fontId="15" fillId="6" borderId="0" xfId="0" applyFont="1" applyFill="1" applyBorder="1" applyAlignment="1">
      <alignment horizontal="center" vertical="top" wrapText="1"/>
    </xf>
    <xf numFmtId="167" fontId="2" fillId="6" borderId="0" xfId="0" applyNumberFormat="1" applyFont="1" applyFill="1" applyBorder="1"/>
    <xf numFmtId="165" fontId="0" fillId="6" borderId="0" xfId="0" applyNumberFormat="1" applyFill="1"/>
    <xf numFmtId="1" fontId="0" fillId="6" borderId="0" xfId="0" applyNumberFormat="1" applyFill="1"/>
    <xf numFmtId="0" fontId="0" fillId="6" borderId="1" xfId="0" applyFill="1" applyBorder="1" applyAlignment="1">
      <alignment horizontal="center"/>
    </xf>
    <xf numFmtId="0" fontId="0" fillId="6" borderId="1" xfId="0" applyFill="1" applyBorder="1"/>
    <xf numFmtId="165" fontId="0" fillId="6" borderId="1" xfId="0" applyNumberFormat="1" applyFill="1" applyBorder="1" applyAlignment="1">
      <alignment horizontal="center"/>
    </xf>
    <xf numFmtId="0" fontId="0" fillId="6" borderId="1" xfId="0" applyFill="1" applyBorder="1" applyAlignment="1">
      <alignment horizontal="right"/>
    </xf>
    <xf numFmtId="0" fontId="27" fillId="6" borderId="0" xfId="0" applyFont="1" applyFill="1" applyAlignment="1">
      <alignment vertical="center"/>
    </xf>
    <xf numFmtId="0" fontId="29" fillId="6" borderId="0" xfId="0" applyFont="1" applyFill="1" applyAlignment="1">
      <alignment vertical="center"/>
    </xf>
    <xf numFmtId="9" fontId="0" fillId="6" borderId="0" xfId="1" applyFont="1" applyFill="1"/>
    <xf numFmtId="0" fontId="22" fillId="6" borderId="0" xfId="0" applyFont="1" applyFill="1" applyBorder="1" applyAlignment="1">
      <alignment horizontal="center" vertical="center" wrapText="1"/>
    </xf>
    <xf numFmtId="166" fontId="23" fillId="6" borderId="0" xfId="2" applyNumberFormat="1" applyFont="1" applyFill="1" applyBorder="1"/>
    <xf numFmtId="1" fontId="0" fillId="6" borderId="0" xfId="1" applyNumberFormat="1" applyFont="1" applyFill="1"/>
    <xf numFmtId="166" fontId="24" fillId="6" borderId="0" xfId="0" applyNumberFormat="1" applyFont="1" applyFill="1" applyBorder="1"/>
    <xf numFmtId="166" fontId="24" fillId="6" borderId="0" xfId="0" applyNumberFormat="1" applyFont="1" applyFill="1" applyBorder="1" applyAlignment="1">
      <alignment horizontal="left" vertical="center"/>
    </xf>
    <xf numFmtId="0" fontId="9" fillId="6" borderId="1" xfId="0" applyFont="1" applyFill="1" applyBorder="1"/>
    <xf numFmtId="165" fontId="22" fillId="6" borderId="1" xfId="0" applyNumberFormat="1" applyFont="1" applyFill="1" applyBorder="1"/>
    <xf numFmtId="0" fontId="22" fillId="6" borderId="1" xfId="0" applyFont="1" applyFill="1" applyBorder="1"/>
    <xf numFmtId="0" fontId="14" fillId="6" borderId="1" xfId="0" applyFont="1" applyFill="1" applyBorder="1" applyAlignment="1">
      <alignment vertical="top"/>
    </xf>
    <xf numFmtId="0" fontId="13" fillId="6" borderId="1" xfId="0" applyFont="1" applyFill="1" applyBorder="1" applyAlignment="1">
      <alignment horizontal="center" vertical="top" wrapText="1"/>
    </xf>
    <xf numFmtId="165" fontId="32" fillId="6" borderId="1" xfId="0" applyNumberFormat="1" applyFont="1" applyFill="1" applyBorder="1" applyAlignment="1">
      <alignment vertical="top" wrapText="1"/>
    </xf>
    <xf numFmtId="0" fontId="0" fillId="6" borderId="1" xfId="0" applyFill="1" applyBorder="1" applyAlignment="1">
      <alignment wrapText="1"/>
    </xf>
    <xf numFmtId="0" fontId="16" fillId="6" borderId="1" xfId="0" applyFont="1" applyFill="1" applyBorder="1" applyAlignment="1">
      <alignment horizontal="center" vertical="top" wrapText="1"/>
    </xf>
    <xf numFmtId="0" fontId="16" fillId="6" borderId="2" xfId="0" applyFont="1" applyFill="1" applyBorder="1" applyAlignment="1">
      <alignment horizontal="center" vertical="top" wrapText="1"/>
    </xf>
    <xf numFmtId="0" fontId="3" fillId="6" borderId="1" xfId="0" applyFont="1" applyFill="1" applyBorder="1" applyAlignment="1">
      <alignment wrapText="1"/>
    </xf>
    <xf numFmtId="165" fontId="20" fillId="6" borderId="1" xfId="0" applyNumberFormat="1" applyFont="1" applyFill="1" applyBorder="1" applyAlignment="1">
      <alignment wrapText="1"/>
    </xf>
    <xf numFmtId="166" fontId="0" fillId="0" borderId="0" xfId="0" applyNumberFormat="1"/>
    <xf numFmtId="165" fontId="20" fillId="0" borderId="1" xfId="0" applyNumberFormat="1" applyFont="1" applyBorder="1"/>
    <xf numFmtId="0" fontId="23" fillId="2"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0" fillId="0" borderId="1" xfId="0" applyBorder="1" applyAlignment="1">
      <alignment horizontal="center" vertical="center" wrapText="1"/>
    </xf>
    <xf numFmtId="167" fontId="2" fillId="0" borderId="1" xfId="0" applyNumberFormat="1" applyFont="1" applyBorder="1"/>
    <xf numFmtId="0" fontId="15" fillId="0" borderId="1" xfId="0" applyFont="1" applyBorder="1" applyAlignment="1">
      <alignment vertical="top" wrapText="1"/>
    </xf>
    <xf numFmtId="0" fontId="15" fillId="0" borderId="1" xfId="0" applyFont="1" applyBorder="1" applyAlignment="1">
      <alignment horizontal="center" vertical="top" wrapText="1"/>
    </xf>
    <xf numFmtId="165" fontId="0" fillId="0" borderId="0" xfId="0" applyNumberFormat="1"/>
    <xf numFmtId="0" fontId="16" fillId="7" borderId="0" xfId="0" applyFont="1" applyFill="1" applyBorder="1" applyAlignment="1">
      <alignment horizontal="center" vertical="center" wrapText="1"/>
    </xf>
    <xf numFmtId="0" fontId="9" fillId="6" borderId="0" xfId="0" applyFont="1" applyFill="1" applyAlignment="1">
      <alignment horizontal="left" wrapText="1"/>
    </xf>
    <xf numFmtId="0" fontId="0" fillId="6" borderId="0" xfId="0" applyFill="1" applyAlignment="1">
      <alignment horizontal="center"/>
    </xf>
    <xf numFmtId="0" fontId="23" fillId="2" borderId="0" xfId="0" applyFont="1" applyFill="1" applyBorder="1" applyAlignment="1">
      <alignment horizontal="center" vertical="center" wrapText="1"/>
    </xf>
    <xf numFmtId="0" fontId="16" fillId="6" borderId="3" xfId="0" applyFont="1" applyFill="1" applyBorder="1" applyAlignment="1">
      <alignment horizontal="center" vertical="top" wrapText="1"/>
    </xf>
    <xf numFmtId="0" fontId="16" fillId="6" borderId="4" xfId="0" applyFont="1" applyFill="1" applyBorder="1" applyAlignment="1">
      <alignment horizontal="center" vertical="top" wrapText="1"/>
    </xf>
    <xf numFmtId="0" fontId="16" fillId="6" borderId="5" xfId="0" applyFont="1" applyFill="1" applyBorder="1" applyAlignment="1">
      <alignment horizontal="center" vertical="top"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2"/>
          <c:tx>
            <c:strRef>
              <c:f>'Figure 2 '!$A$6</c:f>
              <c:strCache>
                <c:ptCount val="1"/>
                <c:pt idx="0">
                  <c:v>% des faits antérieurs à l'année d'enregistrement</c:v>
                </c:pt>
              </c:strCache>
            </c:strRef>
          </c:tx>
          <c:spPr>
            <a:solidFill>
              <a:schemeClr val="accent5"/>
            </a:solidFill>
            <a:ln>
              <a:noFill/>
            </a:ln>
            <a:effectLst/>
          </c:spPr>
          <c:invertIfNegative val="0"/>
          <c:cat>
            <c:numRef>
              <c:f>'Figure 2 '!$B$3:$I$3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2 '!$B$6:$I$6</c:f>
              <c:numCache>
                <c:formatCode>0.0</c:formatCode>
                <c:ptCount val="8"/>
                <c:pt idx="0" formatCode="General">
                  <c:v>32.700000000000003</c:v>
                </c:pt>
                <c:pt idx="1">
                  <c:v>32.4</c:v>
                </c:pt>
                <c:pt idx="2">
                  <c:v>33.150359345820831</c:v>
                </c:pt>
                <c:pt idx="3">
                  <c:v>35</c:v>
                </c:pt>
                <c:pt idx="4">
                  <c:v>37.5</c:v>
                </c:pt>
                <c:pt idx="5">
                  <c:v>40.4</c:v>
                </c:pt>
                <c:pt idx="6">
                  <c:v>40.200000000000003</c:v>
                </c:pt>
                <c:pt idx="7">
                  <c:v>41.4</c:v>
                </c:pt>
              </c:numCache>
            </c:numRef>
          </c:val>
          <c:extLst>
            <c:ext xmlns:c16="http://schemas.microsoft.com/office/drawing/2014/chart" uri="{C3380CC4-5D6E-409C-BE32-E72D297353CC}">
              <c16:uniqueId val="{00000000-2638-440F-B26C-21BC205C2751}"/>
            </c:ext>
          </c:extLst>
        </c:ser>
        <c:dLbls>
          <c:showLegendKey val="0"/>
          <c:showVal val="0"/>
          <c:showCatName val="0"/>
          <c:showSerName val="0"/>
          <c:showPercent val="0"/>
          <c:showBubbleSize val="0"/>
        </c:dLbls>
        <c:gapWidth val="150"/>
        <c:axId val="135984008"/>
        <c:axId val="135980480"/>
      </c:barChart>
      <c:lineChart>
        <c:grouping val="standard"/>
        <c:varyColors val="0"/>
        <c:ser>
          <c:idx val="3"/>
          <c:order val="0"/>
          <c:tx>
            <c:strRef>
              <c:f>'Figure 2 '!$A$4</c:f>
              <c:strCache>
                <c:ptCount val="1"/>
                <c:pt idx="0">
                  <c:v>Évolution ensemble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 2 '!$B$3:$I$3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2 '!$B$4:$I$4</c:f>
              <c:numCache>
                <c:formatCode>0.0</c:formatCode>
                <c:ptCount val="8"/>
                <c:pt idx="1">
                  <c:v>12.2</c:v>
                </c:pt>
                <c:pt idx="2">
                  <c:v>16.3</c:v>
                </c:pt>
                <c:pt idx="3">
                  <c:v>10</c:v>
                </c:pt>
                <c:pt idx="4">
                  <c:v>-0.68128519830876932</c:v>
                </c:pt>
                <c:pt idx="5">
                  <c:v>23.3</c:v>
                </c:pt>
                <c:pt idx="6">
                  <c:v>10.7</c:v>
                </c:pt>
                <c:pt idx="7">
                  <c:v>6.2</c:v>
                </c:pt>
              </c:numCache>
            </c:numRef>
          </c:val>
          <c:smooth val="0"/>
          <c:extLst>
            <c:ext xmlns:c16="http://schemas.microsoft.com/office/drawing/2014/chart" uri="{C3380CC4-5D6E-409C-BE32-E72D297353CC}">
              <c16:uniqueId val="{00000001-2638-440F-B26C-21BC205C2751}"/>
            </c:ext>
          </c:extLst>
        </c:ser>
        <c:ser>
          <c:idx val="0"/>
          <c:order val="1"/>
          <c:tx>
            <c:strRef>
              <c:f>'Figure 2 '!$A$5</c:f>
              <c:strCache>
                <c:ptCount val="1"/>
                <c:pt idx="0">
                  <c:v>Évolution pour les faits commis l'année 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 '!$B$3:$I$3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2 '!$B$5:$I$5</c:f>
              <c:numCache>
                <c:formatCode>0.0</c:formatCode>
                <c:ptCount val="8"/>
                <c:pt idx="1">
                  <c:v>12.5</c:v>
                </c:pt>
                <c:pt idx="2">
                  <c:v>15.3</c:v>
                </c:pt>
                <c:pt idx="3">
                  <c:v>7.1</c:v>
                </c:pt>
                <c:pt idx="4">
                  <c:v>-4.5</c:v>
                </c:pt>
                <c:pt idx="5">
                  <c:v>17.600000000000001</c:v>
                </c:pt>
                <c:pt idx="6">
                  <c:v>11</c:v>
                </c:pt>
                <c:pt idx="7">
                  <c:v>4.2</c:v>
                </c:pt>
              </c:numCache>
            </c:numRef>
          </c:val>
          <c:smooth val="0"/>
          <c:extLst>
            <c:ext xmlns:c16="http://schemas.microsoft.com/office/drawing/2014/chart" uri="{C3380CC4-5D6E-409C-BE32-E72D297353CC}">
              <c16:uniqueId val="{00000002-2638-440F-B26C-21BC205C2751}"/>
            </c:ext>
          </c:extLst>
        </c:ser>
        <c:dLbls>
          <c:showLegendKey val="0"/>
          <c:showVal val="0"/>
          <c:showCatName val="0"/>
          <c:showSerName val="0"/>
          <c:showPercent val="0"/>
          <c:showBubbleSize val="0"/>
        </c:dLbls>
        <c:marker val="1"/>
        <c:smooth val="0"/>
        <c:axId val="135983224"/>
        <c:axId val="135987536"/>
      </c:lineChart>
      <c:catAx>
        <c:axId val="1359832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5987536"/>
        <c:crosses val="autoZero"/>
        <c:auto val="1"/>
        <c:lblAlgn val="ctr"/>
        <c:lblOffset val="100"/>
        <c:noMultiLvlLbl val="0"/>
      </c:catAx>
      <c:valAx>
        <c:axId val="135987536"/>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Évolution des faits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5983224"/>
        <c:crosses val="autoZero"/>
        <c:crossBetween val="between"/>
      </c:valAx>
      <c:valAx>
        <c:axId val="13598048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des faits antérieurs à l'année d'enregistrement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5984008"/>
        <c:crosses val="max"/>
        <c:crossBetween val="between"/>
      </c:valAx>
      <c:catAx>
        <c:axId val="135984008"/>
        <c:scaling>
          <c:orientation val="minMax"/>
        </c:scaling>
        <c:delete val="1"/>
        <c:axPos val="b"/>
        <c:numFmt formatCode="General" sourceLinked="1"/>
        <c:majorTickMark val="out"/>
        <c:minorTickMark val="none"/>
        <c:tickLblPos val="nextTo"/>
        <c:crossAx val="1359804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3'!$A$4</c:f>
              <c:strCache>
                <c:ptCount val="1"/>
                <c:pt idx="0">
                  <c:v>Ensemble</c:v>
                </c:pt>
              </c:strCache>
            </c:strRef>
          </c:tx>
          <c:spPr>
            <a:ln w="28575" cap="rnd">
              <a:solidFill>
                <a:schemeClr val="tx1"/>
              </a:solidFill>
              <a:prstDash val="sysDash"/>
              <a:round/>
            </a:ln>
            <a:effectLst/>
          </c:spPr>
          <c:marker>
            <c:symbol val="circle"/>
            <c:size val="5"/>
            <c:spPr>
              <a:solidFill>
                <a:schemeClr val="tx1"/>
              </a:solidFill>
              <a:ln w="9525">
                <a:solidFill>
                  <a:schemeClr val="tx1"/>
                </a:solidFill>
              </a:ln>
              <a:effectLst/>
            </c:spPr>
          </c:marker>
          <c:cat>
            <c:strRef>
              <c:f>'Figure 3'!$B$3:$Q$3</c:f>
              <c:strCache>
                <c:ptCount val="16"/>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à 69 ans</c:v>
                </c:pt>
                <c:pt idx="14">
                  <c:v>70 à 74 ans</c:v>
                </c:pt>
                <c:pt idx="15">
                  <c:v>75 ans et plus</c:v>
                </c:pt>
              </c:strCache>
            </c:strRef>
          </c:cat>
          <c:val>
            <c:numRef>
              <c:f>'Figure 3'!$B$4:$Q$4</c:f>
              <c:numCache>
                <c:formatCode>0.0</c:formatCode>
                <c:ptCount val="16"/>
                <c:pt idx="0">
                  <c:v>0.76209220788808341</c:v>
                </c:pt>
                <c:pt idx="1">
                  <c:v>1.7261664044276444</c:v>
                </c:pt>
                <c:pt idx="2">
                  <c:v>5.0190253397748394</c:v>
                </c:pt>
                <c:pt idx="3">
                  <c:v>5.1264103566458665</c:v>
                </c:pt>
                <c:pt idx="4">
                  <c:v>2.5816264378973433</c:v>
                </c:pt>
                <c:pt idx="5">
                  <c:v>1.4540621747573557</c:v>
                </c:pt>
                <c:pt idx="6">
                  <c:v>0.99756155123456702</c:v>
                </c:pt>
                <c:pt idx="7">
                  <c:v>0.69139158764042263</c:v>
                </c:pt>
                <c:pt idx="8">
                  <c:v>0.584454448003772</c:v>
                </c:pt>
                <c:pt idx="9">
                  <c:v>0.43548821692834483</c:v>
                </c:pt>
                <c:pt idx="10">
                  <c:v>0.34129701449827399</c:v>
                </c:pt>
                <c:pt idx="11">
                  <c:v>0.24650807591557491</c:v>
                </c:pt>
                <c:pt idx="12">
                  <c:v>0.14140989876271273</c:v>
                </c:pt>
                <c:pt idx="13">
                  <c:v>0.1155442046337533</c:v>
                </c:pt>
                <c:pt idx="14">
                  <c:v>9.9525715245094293E-2</c:v>
                </c:pt>
                <c:pt idx="15">
                  <c:v>8.9524060360557267E-2</c:v>
                </c:pt>
              </c:numCache>
            </c:numRef>
          </c:val>
          <c:smooth val="0"/>
          <c:extLst>
            <c:ext xmlns:c16="http://schemas.microsoft.com/office/drawing/2014/chart" uri="{C3380CC4-5D6E-409C-BE32-E72D297353CC}">
              <c16:uniqueId val="{00000000-0866-4454-94D8-931CEF64CBA3}"/>
            </c:ext>
          </c:extLst>
        </c:ser>
        <c:ser>
          <c:idx val="1"/>
          <c:order val="1"/>
          <c:tx>
            <c:strRef>
              <c:f>'Figure 3'!$A$5</c:f>
              <c:strCache>
                <c:ptCount val="1"/>
                <c:pt idx="0">
                  <c:v>Femmes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3'!$B$3:$Q$3</c:f>
              <c:strCache>
                <c:ptCount val="16"/>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à 69 ans</c:v>
                </c:pt>
                <c:pt idx="14">
                  <c:v>70 à 74 ans</c:v>
                </c:pt>
                <c:pt idx="15">
                  <c:v>75 ans et plus</c:v>
                </c:pt>
              </c:strCache>
            </c:strRef>
          </c:cat>
          <c:val>
            <c:numRef>
              <c:f>'Figure 3'!$B$5:$Q$5</c:f>
              <c:numCache>
                <c:formatCode>0.0</c:formatCode>
                <c:ptCount val="16"/>
                <c:pt idx="0">
                  <c:v>1.0514145123737735</c:v>
                </c:pt>
                <c:pt idx="1">
                  <c:v>2.3883213698844927</c:v>
                </c:pt>
                <c:pt idx="2">
                  <c:v>8.0473943071847476</c:v>
                </c:pt>
                <c:pt idx="3">
                  <c:v>8.8290442641207836</c:v>
                </c:pt>
                <c:pt idx="4">
                  <c:v>4.6288988082063867</c:v>
                </c:pt>
                <c:pt idx="5">
                  <c:v>2.6178710032545056</c:v>
                </c:pt>
                <c:pt idx="6">
                  <c:v>1.7769005375116176</c:v>
                </c:pt>
                <c:pt idx="7">
                  <c:v>1.3467463721610877</c:v>
                </c:pt>
                <c:pt idx="8">
                  <c:v>0.99655272582999455</c:v>
                </c:pt>
                <c:pt idx="9">
                  <c:v>0.75961026157822109</c:v>
                </c:pt>
                <c:pt idx="10">
                  <c:v>0.59482996611033023</c:v>
                </c:pt>
                <c:pt idx="11">
                  <c:v>0.43857927122507734</c:v>
                </c:pt>
                <c:pt idx="12">
                  <c:v>0.25180842335370279</c:v>
                </c:pt>
                <c:pt idx="13">
                  <c:v>0.21063150421508228</c:v>
                </c:pt>
                <c:pt idx="14">
                  <c:v>0.18786163050835919</c:v>
                </c:pt>
                <c:pt idx="15">
                  <c:v>0.21531399808524151</c:v>
                </c:pt>
              </c:numCache>
            </c:numRef>
          </c:val>
          <c:smooth val="0"/>
          <c:extLst>
            <c:ext xmlns:c16="http://schemas.microsoft.com/office/drawing/2014/chart" uri="{C3380CC4-5D6E-409C-BE32-E72D297353CC}">
              <c16:uniqueId val="{00000001-0866-4454-94D8-931CEF64CBA3}"/>
            </c:ext>
          </c:extLst>
        </c:ser>
        <c:ser>
          <c:idx val="2"/>
          <c:order val="2"/>
          <c:tx>
            <c:strRef>
              <c:f>'Figure 3'!$A$6</c:f>
              <c:strCache>
                <c:ptCount val="1"/>
                <c:pt idx="0">
                  <c:v>Hommes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3'!$B$3:$Q$3</c:f>
              <c:strCache>
                <c:ptCount val="16"/>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à 69 ans</c:v>
                </c:pt>
                <c:pt idx="14">
                  <c:v>70 à 74 ans</c:v>
                </c:pt>
                <c:pt idx="15">
                  <c:v>75 ans et plus</c:v>
                </c:pt>
              </c:strCache>
            </c:strRef>
          </c:cat>
          <c:val>
            <c:numRef>
              <c:f>'Figure 3'!$B$6:$Q$6</c:f>
              <c:numCache>
                <c:formatCode>0.0</c:formatCode>
                <c:ptCount val="16"/>
                <c:pt idx="0">
                  <c:v>0.46088551343544787</c:v>
                </c:pt>
                <c:pt idx="1">
                  <c:v>1.0344900819905989</c:v>
                </c:pt>
                <c:pt idx="2">
                  <c:v>1.8500589704511332</c:v>
                </c:pt>
                <c:pt idx="3">
                  <c:v>1.2141946869609845</c:v>
                </c:pt>
                <c:pt idx="4">
                  <c:v>0.47830627068202342</c:v>
                </c:pt>
                <c:pt idx="5">
                  <c:v>0.31433831280225183</c:v>
                </c:pt>
                <c:pt idx="6">
                  <c:v>0.25464932182028488</c:v>
                </c:pt>
                <c:pt idx="7">
                  <c:v>0.16469066711459165</c:v>
                </c:pt>
                <c:pt idx="8">
                  <c:v>0.18176827508494928</c:v>
                </c:pt>
                <c:pt idx="9">
                  <c:v>0.11829388877885755</c:v>
                </c:pt>
                <c:pt idx="10">
                  <c:v>9.7300180480082266E-2</c:v>
                </c:pt>
                <c:pt idx="11">
                  <c:v>6.573928201873154E-2</c:v>
                </c:pt>
                <c:pt idx="12">
                  <c:v>4.0856386445331891E-2</c:v>
                </c:pt>
                <c:pt idx="13">
                  <c:v>3.0516987456769187E-2</c:v>
                </c:pt>
                <c:pt idx="14">
                  <c:v>2.3191219041660081E-2</c:v>
                </c:pt>
                <c:pt idx="15">
                  <c:v>1.0609541800302644E-2</c:v>
                </c:pt>
              </c:numCache>
            </c:numRef>
          </c:val>
          <c:smooth val="0"/>
          <c:extLst>
            <c:ext xmlns:c16="http://schemas.microsoft.com/office/drawing/2014/chart" uri="{C3380CC4-5D6E-409C-BE32-E72D297353CC}">
              <c16:uniqueId val="{00000002-0866-4454-94D8-931CEF64CBA3}"/>
            </c:ext>
          </c:extLst>
        </c:ser>
        <c:dLbls>
          <c:showLegendKey val="0"/>
          <c:showVal val="0"/>
          <c:showCatName val="0"/>
          <c:showSerName val="0"/>
          <c:showPercent val="0"/>
          <c:showBubbleSize val="0"/>
        </c:dLbls>
        <c:marker val="1"/>
        <c:smooth val="0"/>
        <c:axId val="353072304"/>
        <c:axId val="353075048"/>
      </c:lineChart>
      <c:catAx>
        <c:axId val="35307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5048"/>
        <c:crosses val="autoZero"/>
        <c:auto val="1"/>
        <c:lblAlgn val="ctr"/>
        <c:lblOffset val="100"/>
        <c:noMultiLvlLbl val="0"/>
      </c:catAx>
      <c:valAx>
        <c:axId val="353075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4'!$B$4</c:f>
              <c:strCache>
                <c:ptCount val="1"/>
                <c:pt idx="0">
                  <c:v>France (femmes de 15 à 64 ans)</c:v>
                </c:pt>
              </c:strCache>
            </c:strRef>
          </c:tx>
          <c:spPr>
            <a:solidFill>
              <a:schemeClr val="accent1"/>
            </a:solidFill>
            <a:ln>
              <a:noFill/>
            </a:ln>
            <a:effectLst/>
          </c:spPr>
          <c:invertIfNegative val="0"/>
          <c:cat>
            <c:strRef>
              <c:f>'Figure 4'!$A$5:$A$13</c:f>
              <c:strCache>
                <c:ptCount val="9"/>
                <c:pt idx="0">
                  <c:v>Commune rurale</c:v>
                </c:pt>
                <c:pt idx="1">
                  <c:v>Unité urbaine de 2 000 à 4 999 habitants</c:v>
                </c:pt>
                <c:pt idx="2">
                  <c:v>Unité urbaine de 5 000 à 9 999 habitants</c:v>
                </c:pt>
                <c:pt idx="3">
                  <c:v>Unité urbaine de 10 000 à 19 999 habitants</c:v>
                </c:pt>
                <c:pt idx="4">
                  <c:v>Unité urbaine de 20 000 à 49 999 habitants</c:v>
                </c:pt>
                <c:pt idx="5">
                  <c:v>Unité urbaine de 50 000 à 99 999 habitants</c:v>
                </c:pt>
                <c:pt idx="6">
                  <c:v>Unité urbaine de 100 000 à 199 999 habitants</c:v>
                </c:pt>
                <c:pt idx="7">
                  <c:v>Unité urbaine de 200 000 à 1 999 999 habitants</c:v>
                </c:pt>
                <c:pt idx="8">
                  <c:v>Unité urbaine de Paris</c:v>
                </c:pt>
              </c:strCache>
            </c:strRef>
          </c:cat>
          <c:val>
            <c:numRef>
              <c:f>'Figure 4'!$B$5:$B$13</c:f>
              <c:numCache>
                <c:formatCode>_-* #\ ##0.0\ _€_-;\-* #\ ##0.0\ _€_-;_-* "-"??\ _€_-;_-@_-</c:formatCode>
                <c:ptCount val="9"/>
                <c:pt idx="0">
                  <c:v>1.1251829906841935</c:v>
                </c:pt>
                <c:pt idx="1">
                  <c:v>1.6208048825819608</c:v>
                </c:pt>
                <c:pt idx="2">
                  <c:v>2.0301341186805484</c:v>
                </c:pt>
                <c:pt idx="3">
                  <c:v>2.462333453822994</c:v>
                </c:pt>
                <c:pt idx="4">
                  <c:v>2.6466929571500413</c:v>
                </c:pt>
                <c:pt idx="5">
                  <c:v>2.4959145589067622</c:v>
                </c:pt>
                <c:pt idx="6">
                  <c:v>2.3193906910250535</c:v>
                </c:pt>
                <c:pt idx="7">
                  <c:v>2.462815462545461</c:v>
                </c:pt>
                <c:pt idx="8">
                  <c:v>2.4988212723673229</c:v>
                </c:pt>
              </c:numCache>
            </c:numRef>
          </c:val>
          <c:extLst>
            <c:ext xmlns:c16="http://schemas.microsoft.com/office/drawing/2014/chart" uri="{C3380CC4-5D6E-409C-BE32-E72D297353CC}">
              <c16:uniqueId val="{00000000-4B69-466F-BCEE-C05565EF4BD2}"/>
            </c:ext>
          </c:extLst>
        </c:ser>
        <c:ser>
          <c:idx val="2"/>
          <c:order val="2"/>
          <c:tx>
            <c:strRef>
              <c:f>'Figure 4'!$D$4</c:f>
              <c:strCache>
                <c:ptCount val="1"/>
                <c:pt idx="0">
                  <c:v>France  (moins de 15 ans)</c:v>
                </c:pt>
              </c:strCache>
            </c:strRef>
          </c:tx>
          <c:spPr>
            <a:solidFill>
              <a:schemeClr val="accent3"/>
            </a:solidFill>
            <a:ln>
              <a:noFill/>
            </a:ln>
            <a:effectLst/>
          </c:spPr>
          <c:invertIfNegative val="0"/>
          <c:cat>
            <c:strRef>
              <c:f>'Figure 4'!$A$5:$A$13</c:f>
              <c:strCache>
                <c:ptCount val="9"/>
                <c:pt idx="0">
                  <c:v>Commune rurale</c:v>
                </c:pt>
                <c:pt idx="1">
                  <c:v>Unité urbaine de 2 000 à 4 999 habitants</c:v>
                </c:pt>
                <c:pt idx="2">
                  <c:v>Unité urbaine de 5 000 à 9 999 habitants</c:v>
                </c:pt>
                <c:pt idx="3">
                  <c:v>Unité urbaine de 10 000 à 19 999 habitants</c:v>
                </c:pt>
                <c:pt idx="4">
                  <c:v>Unité urbaine de 20 000 à 49 999 habitants</c:v>
                </c:pt>
                <c:pt idx="5">
                  <c:v>Unité urbaine de 50 000 à 99 999 habitants</c:v>
                </c:pt>
                <c:pt idx="6">
                  <c:v>Unité urbaine de 100 000 à 199 999 habitants</c:v>
                </c:pt>
                <c:pt idx="7">
                  <c:v>Unité urbaine de 200 000 à 1 999 999 habitants</c:v>
                </c:pt>
                <c:pt idx="8">
                  <c:v>Unité urbaine de Paris</c:v>
                </c:pt>
              </c:strCache>
            </c:strRef>
          </c:cat>
          <c:val>
            <c:numRef>
              <c:f>'Figure 4'!$D$5:$D$13</c:f>
              <c:numCache>
                <c:formatCode>_-* #\ ##0.0\ _€_-;\-* #\ ##0.0\ _€_-;_-* "-"??\ _€_-;_-@_-</c:formatCode>
                <c:ptCount val="9"/>
                <c:pt idx="0">
                  <c:v>2.3012024994945062</c:v>
                </c:pt>
                <c:pt idx="1">
                  <c:v>3.1133524949594604</c:v>
                </c:pt>
                <c:pt idx="2">
                  <c:v>3.1423679975318124</c:v>
                </c:pt>
                <c:pt idx="3">
                  <c:v>3.5938803378329349</c:v>
                </c:pt>
                <c:pt idx="4">
                  <c:v>3.3156367957103328</c:v>
                </c:pt>
                <c:pt idx="5">
                  <c:v>2.9316081310349085</c:v>
                </c:pt>
                <c:pt idx="6">
                  <c:v>2.7205880014231121</c:v>
                </c:pt>
                <c:pt idx="7">
                  <c:v>2.4718261568853399</c:v>
                </c:pt>
                <c:pt idx="8">
                  <c:v>1.7125567614267936</c:v>
                </c:pt>
              </c:numCache>
            </c:numRef>
          </c:val>
          <c:extLst>
            <c:ext xmlns:c16="http://schemas.microsoft.com/office/drawing/2014/chart" uri="{C3380CC4-5D6E-409C-BE32-E72D297353CC}">
              <c16:uniqueId val="{00000001-4B69-466F-BCEE-C05565EF4BD2}"/>
            </c:ext>
          </c:extLst>
        </c:ser>
        <c:dLbls>
          <c:showLegendKey val="0"/>
          <c:showVal val="0"/>
          <c:showCatName val="0"/>
          <c:showSerName val="0"/>
          <c:showPercent val="0"/>
          <c:showBubbleSize val="0"/>
        </c:dLbls>
        <c:gapWidth val="150"/>
        <c:axId val="353077008"/>
        <c:axId val="353073872"/>
      </c:barChart>
      <c:scatterChart>
        <c:scatterStyle val="lineMarker"/>
        <c:varyColors val="0"/>
        <c:ser>
          <c:idx val="1"/>
          <c:order val="1"/>
          <c:tx>
            <c:strRef>
              <c:f>'Figure 4'!$C$4</c:f>
              <c:strCache>
                <c:ptCount val="1"/>
                <c:pt idx="0">
                  <c:v>France métropolitaine (femmes de 15 à 64 ans)</c:v>
                </c:pt>
              </c:strCache>
            </c:strRef>
          </c:tx>
          <c:spPr>
            <a:ln w="25400" cap="rnd">
              <a:noFill/>
              <a:round/>
            </a:ln>
            <a:effectLst/>
          </c:spPr>
          <c:marker>
            <c:symbol val="circle"/>
            <c:size val="5"/>
            <c:spPr>
              <a:solidFill>
                <a:schemeClr val="accent2"/>
              </a:solidFill>
              <a:ln w="9525">
                <a:solidFill>
                  <a:schemeClr val="accent2"/>
                </a:solidFill>
              </a:ln>
              <a:effectLst/>
            </c:spPr>
          </c:marker>
          <c:xVal>
            <c:strRef>
              <c:f>'Figure 4'!$A$5:$A$13</c:f>
              <c:strCache>
                <c:ptCount val="9"/>
                <c:pt idx="0">
                  <c:v>Commune rurale</c:v>
                </c:pt>
                <c:pt idx="1">
                  <c:v>Unité urbaine de 2 000 à 4 999 habitants</c:v>
                </c:pt>
                <c:pt idx="2">
                  <c:v>Unité urbaine de 5 000 à 9 999 habitants</c:v>
                </c:pt>
                <c:pt idx="3">
                  <c:v>Unité urbaine de 10 000 à 19 999 habitants</c:v>
                </c:pt>
                <c:pt idx="4">
                  <c:v>Unité urbaine de 20 000 à 49 999 habitants</c:v>
                </c:pt>
                <c:pt idx="5">
                  <c:v>Unité urbaine de 50 000 à 99 999 habitants</c:v>
                </c:pt>
                <c:pt idx="6">
                  <c:v>Unité urbaine de 100 000 à 199 999 habitants</c:v>
                </c:pt>
                <c:pt idx="7">
                  <c:v>Unité urbaine de 200 000 à 1 999 999 habitants</c:v>
                </c:pt>
                <c:pt idx="8">
                  <c:v>Unité urbaine de Paris</c:v>
                </c:pt>
              </c:strCache>
            </c:strRef>
          </c:xVal>
          <c:yVal>
            <c:numRef>
              <c:f>'Figure 4'!$C$5:$C$13</c:f>
              <c:numCache>
                <c:formatCode>_-* #\ ##0.0\ _€_-;\-* #\ ##0.0\ _€_-;_-* "-"??\ _€_-;_-@_-</c:formatCode>
                <c:ptCount val="9"/>
                <c:pt idx="0">
                  <c:v>1.1224753171969708</c:v>
                </c:pt>
                <c:pt idx="1">
                  <c:v>1.6227363077392971</c:v>
                </c:pt>
                <c:pt idx="2">
                  <c:v>2.0132123355824123</c:v>
                </c:pt>
                <c:pt idx="3">
                  <c:v>2.4593976526784185</c:v>
                </c:pt>
                <c:pt idx="4">
                  <c:v>2.6524992960046165</c:v>
                </c:pt>
                <c:pt idx="5">
                  <c:v>2.5448029478505143</c:v>
                </c:pt>
                <c:pt idx="6">
                  <c:v>2.3326477176412608</c:v>
                </c:pt>
                <c:pt idx="7">
                  <c:v>2.4653953551722774</c:v>
                </c:pt>
                <c:pt idx="8">
                  <c:v>2.4988212723673229</c:v>
                </c:pt>
              </c:numCache>
            </c:numRef>
          </c:yVal>
          <c:smooth val="0"/>
          <c:extLst>
            <c:ext xmlns:c16="http://schemas.microsoft.com/office/drawing/2014/chart" uri="{C3380CC4-5D6E-409C-BE32-E72D297353CC}">
              <c16:uniqueId val="{00000002-4B69-466F-BCEE-C05565EF4BD2}"/>
            </c:ext>
          </c:extLst>
        </c:ser>
        <c:ser>
          <c:idx val="3"/>
          <c:order val="3"/>
          <c:tx>
            <c:strRef>
              <c:f>'Figure 4'!$E$4</c:f>
              <c:strCache>
                <c:ptCount val="1"/>
                <c:pt idx="0">
                  <c:v>France métropolitaine (moins de 15 ans)</c:v>
                </c:pt>
              </c:strCache>
            </c:strRef>
          </c:tx>
          <c:spPr>
            <a:ln w="25400" cap="rnd">
              <a:noFill/>
              <a:round/>
            </a:ln>
            <a:effectLst/>
          </c:spPr>
          <c:marker>
            <c:symbol val="circle"/>
            <c:size val="5"/>
            <c:spPr>
              <a:solidFill>
                <a:schemeClr val="accent4"/>
              </a:solidFill>
              <a:ln w="9525">
                <a:solidFill>
                  <a:schemeClr val="accent4"/>
                </a:solidFill>
              </a:ln>
              <a:effectLst/>
            </c:spPr>
          </c:marker>
          <c:xVal>
            <c:strRef>
              <c:f>'Figure 4'!$A$5:$A$13</c:f>
              <c:strCache>
                <c:ptCount val="9"/>
                <c:pt idx="0">
                  <c:v>Commune rurale</c:v>
                </c:pt>
                <c:pt idx="1">
                  <c:v>Unité urbaine de 2 000 à 4 999 habitants</c:v>
                </c:pt>
                <c:pt idx="2">
                  <c:v>Unité urbaine de 5 000 à 9 999 habitants</c:v>
                </c:pt>
                <c:pt idx="3">
                  <c:v>Unité urbaine de 10 000 à 19 999 habitants</c:v>
                </c:pt>
                <c:pt idx="4">
                  <c:v>Unité urbaine de 20 000 à 49 999 habitants</c:v>
                </c:pt>
                <c:pt idx="5">
                  <c:v>Unité urbaine de 50 000 à 99 999 habitants</c:v>
                </c:pt>
                <c:pt idx="6">
                  <c:v>Unité urbaine de 100 000 à 199 999 habitants</c:v>
                </c:pt>
                <c:pt idx="7">
                  <c:v>Unité urbaine de 200 000 à 1 999 999 habitants</c:v>
                </c:pt>
                <c:pt idx="8">
                  <c:v>Unité urbaine de Paris</c:v>
                </c:pt>
              </c:strCache>
            </c:strRef>
          </c:xVal>
          <c:yVal>
            <c:numRef>
              <c:f>'Figure 4'!$E$5:$E$13</c:f>
              <c:numCache>
                <c:formatCode>_-* #\ ##0.0\ _€_-;\-* #\ ##0.0\ _€_-;_-* "-"??\ _€_-;_-@_-</c:formatCode>
                <c:ptCount val="9"/>
                <c:pt idx="0">
                  <c:v>2.3054119322671882</c:v>
                </c:pt>
                <c:pt idx="1">
                  <c:v>3.1144683723780457</c:v>
                </c:pt>
                <c:pt idx="2">
                  <c:v>3.1046299932611827</c:v>
                </c:pt>
                <c:pt idx="3">
                  <c:v>3.6439145589904651</c:v>
                </c:pt>
                <c:pt idx="4">
                  <c:v>3.30988670926941</c:v>
                </c:pt>
                <c:pt idx="5">
                  <c:v>2.9423267213458222</c:v>
                </c:pt>
                <c:pt idx="6">
                  <c:v>2.5580320315872007</c:v>
                </c:pt>
                <c:pt idx="7">
                  <c:v>2.4658799862973555</c:v>
                </c:pt>
                <c:pt idx="8">
                  <c:v>1.7125567614267936</c:v>
                </c:pt>
              </c:numCache>
            </c:numRef>
          </c:yVal>
          <c:smooth val="0"/>
          <c:extLst>
            <c:ext xmlns:c16="http://schemas.microsoft.com/office/drawing/2014/chart" uri="{C3380CC4-5D6E-409C-BE32-E72D297353CC}">
              <c16:uniqueId val="{00000003-4B69-466F-BCEE-C05565EF4BD2}"/>
            </c:ext>
          </c:extLst>
        </c:ser>
        <c:dLbls>
          <c:showLegendKey val="0"/>
          <c:showVal val="0"/>
          <c:showCatName val="0"/>
          <c:showSerName val="0"/>
          <c:showPercent val="0"/>
          <c:showBubbleSize val="0"/>
        </c:dLbls>
        <c:axId val="353074264"/>
        <c:axId val="353074656"/>
      </c:scatterChart>
      <c:catAx>
        <c:axId val="35307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3872"/>
        <c:crosses val="autoZero"/>
        <c:auto val="1"/>
        <c:lblAlgn val="ctr"/>
        <c:lblOffset val="100"/>
        <c:noMultiLvlLbl val="0"/>
      </c:catAx>
      <c:valAx>
        <c:axId val="353073872"/>
        <c:scaling>
          <c:orientation val="minMax"/>
        </c:scaling>
        <c:delete val="0"/>
        <c:axPos val="l"/>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7008"/>
        <c:crosses val="autoZero"/>
        <c:crossBetween val="between"/>
      </c:valAx>
      <c:valAx>
        <c:axId val="353074656"/>
        <c:scaling>
          <c:orientation val="minMax"/>
        </c:scaling>
        <c:delete val="0"/>
        <c:axPos val="r"/>
        <c:numFmt formatCode="_-* #\ ##0.0\ _€_-;\-* #\ ##0.0\ _€_-;_-* &quot;-&quot;??\ _€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4264"/>
        <c:crosses val="max"/>
        <c:crossBetween val="midCat"/>
      </c:valAx>
      <c:valAx>
        <c:axId val="353074264"/>
        <c:scaling>
          <c:orientation val="minMax"/>
        </c:scaling>
        <c:delete val="1"/>
        <c:axPos val="t"/>
        <c:majorTickMark val="out"/>
        <c:minorTickMark val="none"/>
        <c:tickLblPos val="nextTo"/>
        <c:crossAx val="353074656"/>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 complémentaire'!$A$6</c:f>
              <c:strCache>
                <c:ptCount val="1"/>
                <c:pt idx="0">
                  <c:v>Atteintes sexuelles (mineurs)</c:v>
                </c:pt>
              </c:strCache>
            </c:strRef>
          </c:tx>
          <c:spPr>
            <a:ln w="28575" cap="rnd">
              <a:solidFill>
                <a:schemeClr val="accent1"/>
              </a:solidFill>
              <a:round/>
            </a:ln>
            <a:effectLst/>
          </c:spPr>
          <c:marker>
            <c:symbol val="none"/>
          </c:marker>
          <c:cat>
            <c:numRef>
              <c:f>'Figure 1 complémentaire'!$B$5:$I$5</c:f>
              <c:numCache>
                <c:formatCode>General</c:formatCode>
                <c:ptCount val="8"/>
                <c:pt idx="0">
                  <c:v>2016</c:v>
                </c:pt>
                <c:pt idx="1">
                  <c:v>2017</c:v>
                </c:pt>
                <c:pt idx="2">
                  <c:v>2018</c:v>
                </c:pt>
                <c:pt idx="3">
                  <c:v>2019</c:v>
                </c:pt>
                <c:pt idx="4">
                  <c:v>2020</c:v>
                </c:pt>
                <c:pt idx="5">
                  <c:v>2021</c:v>
                </c:pt>
                <c:pt idx="6">
                  <c:v>2022</c:v>
                </c:pt>
                <c:pt idx="7">
                  <c:v>2023</c:v>
                </c:pt>
              </c:numCache>
            </c:numRef>
          </c:cat>
          <c:val>
            <c:numRef>
              <c:f>'Figure 1 complémentaire'!$B$6:$I$6</c:f>
              <c:numCache>
                <c:formatCode>0.0</c:formatCode>
                <c:ptCount val="8"/>
                <c:pt idx="0">
                  <c:v>1.6</c:v>
                </c:pt>
                <c:pt idx="1">
                  <c:v>1.7</c:v>
                </c:pt>
                <c:pt idx="2">
                  <c:v>1.8</c:v>
                </c:pt>
                <c:pt idx="3">
                  <c:v>1.9924999999999999</c:v>
                </c:pt>
                <c:pt idx="4">
                  <c:v>2.2999999999999998</c:v>
                </c:pt>
                <c:pt idx="5">
                  <c:v>3</c:v>
                </c:pt>
                <c:pt idx="6">
                  <c:v>3</c:v>
                </c:pt>
                <c:pt idx="7">
                  <c:v>3</c:v>
                </c:pt>
              </c:numCache>
            </c:numRef>
          </c:val>
          <c:smooth val="0"/>
          <c:extLst>
            <c:ext xmlns:c16="http://schemas.microsoft.com/office/drawing/2014/chart" uri="{C3380CC4-5D6E-409C-BE32-E72D297353CC}">
              <c16:uniqueId val="{00000000-736F-40D6-A289-66E93CCC1FE3}"/>
            </c:ext>
          </c:extLst>
        </c:ser>
        <c:ser>
          <c:idx val="1"/>
          <c:order val="1"/>
          <c:tx>
            <c:strRef>
              <c:f>'Figure 1 complémentaire'!$A$7</c:f>
              <c:strCache>
                <c:ptCount val="1"/>
                <c:pt idx="0">
                  <c:v>Atteintes sexuelles (majeurs)</c:v>
                </c:pt>
              </c:strCache>
            </c:strRef>
          </c:tx>
          <c:spPr>
            <a:ln w="28575" cap="rnd">
              <a:solidFill>
                <a:schemeClr val="accent2"/>
              </a:solidFill>
              <a:round/>
            </a:ln>
            <a:effectLst/>
          </c:spPr>
          <c:marker>
            <c:symbol val="none"/>
          </c:marker>
          <c:cat>
            <c:numRef>
              <c:f>'Figure 1 complémentaire'!$B$5:$I$5</c:f>
              <c:numCache>
                <c:formatCode>General</c:formatCode>
                <c:ptCount val="8"/>
                <c:pt idx="0">
                  <c:v>2016</c:v>
                </c:pt>
                <c:pt idx="1">
                  <c:v>2017</c:v>
                </c:pt>
                <c:pt idx="2">
                  <c:v>2018</c:v>
                </c:pt>
                <c:pt idx="3">
                  <c:v>2019</c:v>
                </c:pt>
                <c:pt idx="4">
                  <c:v>2020</c:v>
                </c:pt>
                <c:pt idx="5">
                  <c:v>2021</c:v>
                </c:pt>
                <c:pt idx="6">
                  <c:v>2022</c:v>
                </c:pt>
                <c:pt idx="7">
                  <c:v>2023</c:v>
                </c:pt>
              </c:numCache>
            </c:numRef>
          </c:cat>
          <c:val>
            <c:numRef>
              <c:f>'Figure 1 complémentaire'!$B$7:$I$7</c:f>
              <c:numCache>
                <c:formatCode>0.0</c:formatCode>
                <c:ptCount val="8"/>
                <c:pt idx="0">
                  <c:v>0.5</c:v>
                </c:pt>
                <c:pt idx="1">
                  <c:v>0.5</c:v>
                </c:pt>
                <c:pt idx="2">
                  <c:v>0.5</c:v>
                </c:pt>
                <c:pt idx="3">
                  <c:v>0.6216666666666667</c:v>
                </c:pt>
                <c:pt idx="4">
                  <c:v>0.7</c:v>
                </c:pt>
                <c:pt idx="5" formatCode="General">
                  <c:v>0.9</c:v>
                </c:pt>
                <c:pt idx="6" formatCode="General">
                  <c:v>0.9</c:v>
                </c:pt>
                <c:pt idx="7" formatCode="General">
                  <c:v>0.9</c:v>
                </c:pt>
              </c:numCache>
            </c:numRef>
          </c:val>
          <c:smooth val="0"/>
          <c:extLst>
            <c:ext xmlns:c16="http://schemas.microsoft.com/office/drawing/2014/chart" uri="{C3380CC4-5D6E-409C-BE32-E72D297353CC}">
              <c16:uniqueId val="{00000001-736F-40D6-A289-66E93CCC1FE3}"/>
            </c:ext>
          </c:extLst>
        </c:ser>
        <c:dLbls>
          <c:showLegendKey val="0"/>
          <c:showVal val="0"/>
          <c:showCatName val="0"/>
          <c:showSerName val="0"/>
          <c:showPercent val="0"/>
          <c:showBubbleSize val="0"/>
        </c:dLbls>
        <c:smooth val="0"/>
        <c:axId val="353076224"/>
        <c:axId val="353076616"/>
      </c:lineChart>
      <c:catAx>
        <c:axId val="35307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6616"/>
        <c:crosses val="autoZero"/>
        <c:auto val="1"/>
        <c:lblAlgn val="ctr"/>
        <c:lblOffset val="100"/>
        <c:noMultiLvlLbl val="0"/>
      </c:catAx>
      <c:valAx>
        <c:axId val="353076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6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2 complémentaire'!$B$25</c:f>
              <c:strCache>
                <c:ptCount val="1"/>
                <c:pt idx="0">
                  <c:v>Moins de 15 ans</c:v>
                </c:pt>
              </c:strCache>
            </c:strRef>
          </c:tx>
          <c:spPr>
            <a:solidFill>
              <a:schemeClr val="accent1"/>
            </a:solidFill>
            <a:ln>
              <a:noFill/>
            </a:ln>
            <a:effectLst/>
          </c:spPr>
          <c:invertIfNegative val="0"/>
          <c:cat>
            <c:strRef>
              <c:f>'Figure 2 complémentaire'!$A$26:$A$34</c:f>
              <c:strCache>
                <c:ptCount val="9"/>
                <c:pt idx="0">
                  <c:v>Ensemble</c:v>
                </c:pt>
                <c:pt idx="1">
                  <c:v>Viol ou tentative de viol (32%)</c:v>
                </c:pt>
                <c:pt idx="2">
                  <c:v>Agression sexuelle (40%)</c:v>
                </c:pt>
                <c:pt idx="3">
                  <c:v>Atteinte sexuelle* (1%)</c:v>
                </c:pt>
                <c:pt idx="4">
                  <c:v>   Violences sexuelles non-physiques (6%)</c:v>
                </c:pt>
                <c:pt idx="5">
                  <c:v>Proxénetisme (1%)</c:v>
                </c:pt>
                <c:pt idx="6">
                  <c:v>Pédopornographie* (4%)</c:v>
                </c:pt>
                <c:pt idx="7">
                  <c:v>Corruption d'un mineur* (6%)</c:v>
                </c:pt>
                <c:pt idx="8">
                  <c:v>    Atteintes aux mœurs (9% des victimes)</c:v>
                </c:pt>
              </c:strCache>
            </c:strRef>
          </c:cat>
          <c:val>
            <c:numRef>
              <c:f>'Figure 2 complémentaire'!$B$26:$B$34</c:f>
              <c:numCache>
                <c:formatCode>0.0</c:formatCode>
                <c:ptCount val="9"/>
                <c:pt idx="0">
                  <c:v>36.96</c:v>
                </c:pt>
                <c:pt idx="1">
                  <c:v>34.340000000000003</c:v>
                </c:pt>
                <c:pt idx="2">
                  <c:v>39.94</c:v>
                </c:pt>
                <c:pt idx="3">
                  <c:v>75.989999999999995</c:v>
                </c:pt>
                <c:pt idx="4">
                  <c:v>14.66</c:v>
                </c:pt>
                <c:pt idx="5">
                  <c:v>6.47</c:v>
                </c:pt>
                <c:pt idx="6">
                  <c:v>60.55</c:v>
                </c:pt>
                <c:pt idx="7">
                  <c:v>69.83</c:v>
                </c:pt>
                <c:pt idx="8">
                  <c:v>16.73</c:v>
                </c:pt>
              </c:numCache>
            </c:numRef>
          </c:val>
          <c:extLst>
            <c:ext xmlns:c16="http://schemas.microsoft.com/office/drawing/2014/chart" uri="{C3380CC4-5D6E-409C-BE32-E72D297353CC}">
              <c16:uniqueId val="{00000000-2DF7-4952-8B6D-C1D9A35BEEEB}"/>
            </c:ext>
          </c:extLst>
        </c:ser>
        <c:ser>
          <c:idx val="1"/>
          <c:order val="1"/>
          <c:tx>
            <c:strRef>
              <c:f>'Figure 2 complémentaire'!$C$25</c:f>
              <c:strCache>
                <c:ptCount val="1"/>
                <c:pt idx="0">
                  <c:v>15-17 ans</c:v>
                </c:pt>
              </c:strCache>
            </c:strRef>
          </c:tx>
          <c:spPr>
            <a:solidFill>
              <a:schemeClr val="accent2"/>
            </a:solidFill>
            <a:ln>
              <a:noFill/>
            </a:ln>
            <a:effectLst/>
          </c:spPr>
          <c:invertIfNegative val="0"/>
          <c:cat>
            <c:strRef>
              <c:f>'Figure 2 complémentaire'!$A$26:$A$34</c:f>
              <c:strCache>
                <c:ptCount val="9"/>
                <c:pt idx="0">
                  <c:v>Ensemble</c:v>
                </c:pt>
                <c:pt idx="1">
                  <c:v>Viol ou tentative de viol (32%)</c:v>
                </c:pt>
                <c:pt idx="2">
                  <c:v>Agression sexuelle (40%)</c:v>
                </c:pt>
                <c:pt idx="3">
                  <c:v>Atteinte sexuelle* (1%)</c:v>
                </c:pt>
                <c:pt idx="4">
                  <c:v>   Violences sexuelles non-physiques (6%)</c:v>
                </c:pt>
                <c:pt idx="5">
                  <c:v>Proxénetisme (1%)</c:v>
                </c:pt>
                <c:pt idx="6">
                  <c:v>Pédopornographie* (4%)</c:v>
                </c:pt>
                <c:pt idx="7">
                  <c:v>Corruption d'un mineur* (6%)</c:v>
                </c:pt>
                <c:pt idx="8">
                  <c:v>    Atteintes aux mœurs (9% des victimes)</c:v>
                </c:pt>
              </c:strCache>
            </c:strRef>
          </c:cat>
          <c:val>
            <c:numRef>
              <c:f>'Figure 2 complémentaire'!$C$26:$C$34</c:f>
              <c:numCache>
                <c:formatCode>0.0</c:formatCode>
                <c:ptCount val="9"/>
                <c:pt idx="0">
                  <c:v>18.100000000000001</c:v>
                </c:pt>
                <c:pt idx="1">
                  <c:v>20.68</c:v>
                </c:pt>
                <c:pt idx="2">
                  <c:v>16.32</c:v>
                </c:pt>
                <c:pt idx="3">
                  <c:v>19.329999999999998</c:v>
                </c:pt>
                <c:pt idx="4">
                  <c:v>11.97</c:v>
                </c:pt>
                <c:pt idx="5">
                  <c:v>21.89</c:v>
                </c:pt>
                <c:pt idx="6">
                  <c:v>30.36</c:v>
                </c:pt>
                <c:pt idx="7">
                  <c:v>25.96</c:v>
                </c:pt>
                <c:pt idx="8">
                  <c:v>8.4700000000000006</c:v>
                </c:pt>
              </c:numCache>
            </c:numRef>
          </c:val>
          <c:extLst>
            <c:ext xmlns:c16="http://schemas.microsoft.com/office/drawing/2014/chart" uri="{C3380CC4-5D6E-409C-BE32-E72D297353CC}">
              <c16:uniqueId val="{00000001-2DF7-4952-8B6D-C1D9A35BEEEB}"/>
            </c:ext>
          </c:extLst>
        </c:ser>
        <c:ser>
          <c:idx val="2"/>
          <c:order val="2"/>
          <c:tx>
            <c:strRef>
              <c:f>'Figure 2 complémentaire'!$D$25</c:f>
              <c:strCache>
                <c:ptCount val="1"/>
                <c:pt idx="0">
                  <c:v>18 ans et plus</c:v>
                </c:pt>
              </c:strCache>
            </c:strRef>
          </c:tx>
          <c:spPr>
            <a:solidFill>
              <a:schemeClr val="accent3"/>
            </a:solidFill>
            <a:ln>
              <a:noFill/>
            </a:ln>
            <a:effectLst/>
          </c:spPr>
          <c:invertIfNegative val="0"/>
          <c:cat>
            <c:strRef>
              <c:f>'Figure 2 complémentaire'!$A$26:$A$34</c:f>
              <c:strCache>
                <c:ptCount val="9"/>
                <c:pt idx="0">
                  <c:v>Ensemble</c:v>
                </c:pt>
                <c:pt idx="1">
                  <c:v>Viol ou tentative de viol (32%)</c:v>
                </c:pt>
                <c:pt idx="2">
                  <c:v>Agression sexuelle (40%)</c:v>
                </c:pt>
                <c:pt idx="3">
                  <c:v>Atteinte sexuelle* (1%)</c:v>
                </c:pt>
                <c:pt idx="4">
                  <c:v>   Violences sexuelles non-physiques (6%)</c:v>
                </c:pt>
                <c:pt idx="5">
                  <c:v>Proxénetisme (1%)</c:v>
                </c:pt>
                <c:pt idx="6">
                  <c:v>Pédopornographie* (4%)</c:v>
                </c:pt>
                <c:pt idx="7">
                  <c:v>Corruption d'un mineur* (6%)</c:v>
                </c:pt>
                <c:pt idx="8">
                  <c:v>    Atteintes aux mœurs (9% des victimes)</c:v>
                </c:pt>
              </c:strCache>
            </c:strRef>
          </c:cat>
          <c:val>
            <c:numRef>
              <c:f>'Figure 2 complémentaire'!$D$26:$D$34</c:f>
              <c:numCache>
                <c:formatCode>0.0</c:formatCode>
                <c:ptCount val="9"/>
                <c:pt idx="0">
                  <c:v>44.94</c:v>
                </c:pt>
                <c:pt idx="1">
                  <c:v>44.98</c:v>
                </c:pt>
                <c:pt idx="2">
                  <c:v>43.74</c:v>
                </c:pt>
                <c:pt idx="3">
                  <c:v>4.6900000000000004</c:v>
                </c:pt>
                <c:pt idx="4">
                  <c:v>73.37</c:v>
                </c:pt>
                <c:pt idx="5">
                  <c:v>71.64</c:v>
                </c:pt>
                <c:pt idx="6">
                  <c:v>9.08</c:v>
                </c:pt>
                <c:pt idx="7">
                  <c:v>4.21</c:v>
                </c:pt>
                <c:pt idx="8">
                  <c:v>74.8</c:v>
                </c:pt>
              </c:numCache>
            </c:numRef>
          </c:val>
          <c:extLst>
            <c:ext xmlns:c16="http://schemas.microsoft.com/office/drawing/2014/chart" uri="{C3380CC4-5D6E-409C-BE32-E72D297353CC}">
              <c16:uniqueId val="{00000002-2DF7-4952-8B6D-C1D9A35BEEEB}"/>
            </c:ext>
          </c:extLst>
        </c:ser>
        <c:dLbls>
          <c:showLegendKey val="0"/>
          <c:showVal val="0"/>
          <c:showCatName val="0"/>
          <c:showSerName val="0"/>
          <c:showPercent val="0"/>
          <c:showBubbleSize val="0"/>
        </c:dLbls>
        <c:gapWidth val="150"/>
        <c:overlap val="100"/>
        <c:axId val="353073088"/>
        <c:axId val="353072696"/>
      </c:barChart>
      <c:catAx>
        <c:axId val="353073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2696"/>
        <c:crosses val="autoZero"/>
        <c:auto val="1"/>
        <c:lblAlgn val="ctr"/>
        <c:lblOffset val="100"/>
        <c:noMultiLvlLbl val="0"/>
      </c:catAx>
      <c:valAx>
        <c:axId val="353072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3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 complémentaire'!$A$4</c:f>
              <c:strCache>
                <c:ptCount val="1"/>
                <c:pt idx="0">
                  <c:v>Femmes</c:v>
                </c:pt>
              </c:strCache>
            </c:strRef>
          </c:tx>
          <c:spPr>
            <a:solidFill>
              <a:schemeClr val="accent1"/>
            </a:solidFill>
            <a:ln>
              <a:noFill/>
            </a:ln>
            <a:effectLst/>
          </c:spPr>
          <c:invertIfNegative val="0"/>
          <c:cat>
            <c:strRef>
              <c:f>'Figure 3 complémentaire'!$B$3:$O$3</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3 complémentaire'!$B$4:$O$4</c:f>
              <c:numCache>
                <c:formatCode>0.0</c:formatCode>
                <c:ptCount val="14"/>
                <c:pt idx="0">
                  <c:v>2.67</c:v>
                </c:pt>
                <c:pt idx="1">
                  <c:v>6.2</c:v>
                </c:pt>
                <c:pt idx="2">
                  <c:v>18.600000000000001</c:v>
                </c:pt>
                <c:pt idx="3">
                  <c:v>27.46</c:v>
                </c:pt>
                <c:pt idx="4">
                  <c:v>11.65</c:v>
                </c:pt>
                <c:pt idx="5">
                  <c:v>6.06</c:v>
                </c:pt>
                <c:pt idx="6">
                  <c:v>3.82</c:v>
                </c:pt>
                <c:pt idx="7">
                  <c:v>3.1</c:v>
                </c:pt>
                <c:pt idx="8">
                  <c:v>2.14</c:v>
                </c:pt>
                <c:pt idx="9">
                  <c:v>1.78</c:v>
                </c:pt>
                <c:pt idx="10">
                  <c:v>1.32</c:v>
                </c:pt>
                <c:pt idx="11">
                  <c:v>0.92</c:v>
                </c:pt>
                <c:pt idx="12">
                  <c:v>0.46</c:v>
                </c:pt>
                <c:pt idx="13">
                  <c:v>1</c:v>
                </c:pt>
              </c:numCache>
            </c:numRef>
          </c:val>
          <c:extLst>
            <c:ext xmlns:c16="http://schemas.microsoft.com/office/drawing/2014/chart" uri="{C3380CC4-5D6E-409C-BE32-E72D297353CC}">
              <c16:uniqueId val="{00000000-6FDA-4BE7-A1E2-7B09B1725A2E}"/>
            </c:ext>
          </c:extLst>
        </c:ser>
        <c:ser>
          <c:idx val="1"/>
          <c:order val="1"/>
          <c:tx>
            <c:strRef>
              <c:f>'Figure 3 complémentaire'!$A$5</c:f>
              <c:strCache>
                <c:ptCount val="1"/>
                <c:pt idx="0">
                  <c:v>Hommes</c:v>
                </c:pt>
              </c:strCache>
            </c:strRef>
          </c:tx>
          <c:spPr>
            <a:solidFill>
              <a:schemeClr val="accent2"/>
            </a:solidFill>
            <a:ln>
              <a:noFill/>
            </a:ln>
            <a:effectLst/>
          </c:spPr>
          <c:invertIfNegative val="0"/>
          <c:cat>
            <c:strRef>
              <c:f>'Figure 3 complémentaire'!$B$3:$O$3</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3 complémentaire'!$B$5:$O$5</c:f>
              <c:numCache>
                <c:formatCode>0.0</c:formatCode>
                <c:ptCount val="14"/>
                <c:pt idx="0">
                  <c:v>1.1299999999999999</c:v>
                </c:pt>
                <c:pt idx="1">
                  <c:v>2.79</c:v>
                </c:pt>
                <c:pt idx="2">
                  <c:v>2.95</c:v>
                </c:pt>
                <c:pt idx="3">
                  <c:v>2.39</c:v>
                </c:pt>
                <c:pt idx="4">
                  <c:v>1.2</c:v>
                </c:pt>
                <c:pt idx="5">
                  <c:v>0.64</c:v>
                </c:pt>
                <c:pt idx="6">
                  <c:v>0.51</c:v>
                </c:pt>
                <c:pt idx="7">
                  <c:v>0.35</c:v>
                </c:pt>
                <c:pt idx="8">
                  <c:v>0.28000000000000003</c:v>
                </c:pt>
                <c:pt idx="9">
                  <c:v>0.19</c:v>
                </c:pt>
                <c:pt idx="10">
                  <c:v>0.15</c:v>
                </c:pt>
                <c:pt idx="11">
                  <c:v>0.09</c:v>
                </c:pt>
                <c:pt idx="12">
                  <c:v>0.05</c:v>
                </c:pt>
                <c:pt idx="13">
                  <c:v>0.09</c:v>
                </c:pt>
              </c:numCache>
            </c:numRef>
          </c:val>
          <c:extLst>
            <c:ext xmlns:c16="http://schemas.microsoft.com/office/drawing/2014/chart" uri="{C3380CC4-5D6E-409C-BE32-E72D297353CC}">
              <c16:uniqueId val="{00000001-6FDA-4BE7-A1E2-7B09B1725A2E}"/>
            </c:ext>
          </c:extLst>
        </c:ser>
        <c:dLbls>
          <c:showLegendKey val="0"/>
          <c:showVal val="0"/>
          <c:showCatName val="0"/>
          <c:showSerName val="0"/>
          <c:showPercent val="0"/>
          <c:showBubbleSize val="0"/>
        </c:dLbls>
        <c:gapWidth val="219"/>
        <c:overlap val="100"/>
        <c:axId val="353073480"/>
        <c:axId val="350702248"/>
      </c:barChart>
      <c:lineChart>
        <c:grouping val="standard"/>
        <c:varyColors val="0"/>
        <c:ser>
          <c:idx val="2"/>
          <c:order val="2"/>
          <c:tx>
            <c:strRef>
              <c:f>'Figure 3 complémentaire'!$A$6</c:f>
              <c:strCache>
                <c:ptCount val="1"/>
                <c:pt idx="0">
                  <c:v>% d'Hommes</c:v>
                </c:pt>
              </c:strCache>
            </c:strRef>
          </c:tx>
          <c:spPr>
            <a:ln w="28575" cap="rnd">
              <a:solidFill>
                <a:srgbClr val="FF0000"/>
              </a:solidFill>
              <a:prstDash val="dash"/>
              <a:round/>
            </a:ln>
            <a:effectLst/>
          </c:spPr>
          <c:marker>
            <c:symbol val="none"/>
          </c:marker>
          <c:cat>
            <c:strRef>
              <c:f>'Figure 3 complémentaire'!$B$3:$O$3</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3 complémentaire'!$B$6:$O$6</c:f>
              <c:numCache>
                <c:formatCode>0.0</c:formatCode>
                <c:ptCount val="14"/>
                <c:pt idx="0">
                  <c:v>29.705882352941178</c:v>
                </c:pt>
                <c:pt idx="1">
                  <c:v>30.995850622406639</c:v>
                </c:pt>
                <c:pt idx="2">
                  <c:v>13.670185153140682</c:v>
                </c:pt>
                <c:pt idx="3">
                  <c:v>7.9970011245782828</c:v>
                </c:pt>
                <c:pt idx="4">
                  <c:v>9.3677494199535953</c:v>
                </c:pt>
                <c:pt idx="5">
                  <c:v>9.5211581291759462</c:v>
                </c:pt>
                <c:pt idx="6">
                  <c:v>11.714039621016365</c:v>
                </c:pt>
                <c:pt idx="7">
                  <c:v>10.259179265658748</c:v>
                </c:pt>
                <c:pt idx="8">
                  <c:v>11.674347158218126</c:v>
                </c:pt>
                <c:pt idx="9">
                  <c:v>9.67741935483871</c:v>
                </c:pt>
                <c:pt idx="10">
                  <c:v>10.178117048346055</c:v>
                </c:pt>
                <c:pt idx="11">
                  <c:v>9.1575091575091569</c:v>
                </c:pt>
                <c:pt idx="12">
                  <c:v>10.218978102189782</c:v>
                </c:pt>
                <c:pt idx="13">
                  <c:v>8.2191780821917799</c:v>
                </c:pt>
              </c:numCache>
            </c:numRef>
          </c:val>
          <c:smooth val="0"/>
          <c:extLst>
            <c:ext xmlns:c16="http://schemas.microsoft.com/office/drawing/2014/chart" uri="{C3380CC4-5D6E-409C-BE32-E72D297353CC}">
              <c16:uniqueId val="{00000002-6FDA-4BE7-A1E2-7B09B1725A2E}"/>
            </c:ext>
          </c:extLst>
        </c:ser>
        <c:dLbls>
          <c:showLegendKey val="0"/>
          <c:showVal val="0"/>
          <c:showCatName val="0"/>
          <c:showSerName val="0"/>
          <c:showPercent val="0"/>
          <c:showBubbleSize val="0"/>
        </c:dLbls>
        <c:marker val="1"/>
        <c:smooth val="0"/>
        <c:axId val="350706560"/>
        <c:axId val="350700680"/>
      </c:lineChart>
      <c:catAx>
        <c:axId val="35307348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0702248"/>
        <c:crosses val="autoZero"/>
        <c:auto val="1"/>
        <c:lblAlgn val="ctr"/>
        <c:lblOffset val="100"/>
        <c:noMultiLvlLbl val="0"/>
      </c:catAx>
      <c:valAx>
        <c:axId val="350702248"/>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Ensemble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3073480"/>
        <c:crosses val="autoZero"/>
        <c:crossBetween val="between"/>
      </c:valAx>
      <c:valAx>
        <c:axId val="350700680"/>
        <c:scaling>
          <c:orientation val="minMax"/>
          <c:max val="1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d'hommes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0706560"/>
        <c:crosses val="max"/>
        <c:crossBetween val="between"/>
      </c:valAx>
      <c:catAx>
        <c:axId val="350706560"/>
        <c:scaling>
          <c:orientation val="minMax"/>
        </c:scaling>
        <c:delete val="1"/>
        <c:axPos val="b"/>
        <c:numFmt formatCode="General" sourceLinked="1"/>
        <c:majorTickMark val="out"/>
        <c:minorTickMark val="none"/>
        <c:tickLblPos val="nextTo"/>
        <c:crossAx val="3507006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 complémentaire'!$A$4</c:f>
              <c:strCache>
                <c:ptCount val="1"/>
                <c:pt idx="0">
                  <c:v>Femmes</c:v>
                </c:pt>
              </c:strCache>
            </c:strRef>
          </c:tx>
          <c:spPr>
            <a:solidFill>
              <a:schemeClr val="accent1"/>
            </a:solidFill>
            <a:ln>
              <a:noFill/>
            </a:ln>
            <a:effectLst/>
          </c:spPr>
          <c:invertIfNegative val="0"/>
          <c:cat>
            <c:strRef>
              <c:f>'Figure 4 complémentaire'!$B$3:$O$3</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4 complémentaire'!$B$4:$O$4</c:f>
              <c:numCache>
                <c:formatCode>0.0</c:formatCode>
                <c:ptCount val="14"/>
                <c:pt idx="0">
                  <c:v>0.19</c:v>
                </c:pt>
                <c:pt idx="1">
                  <c:v>1.1000000000000001</c:v>
                </c:pt>
                <c:pt idx="2">
                  <c:v>11.48</c:v>
                </c:pt>
                <c:pt idx="3">
                  <c:v>18.920000000000002</c:v>
                </c:pt>
                <c:pt idx="4">
                  <c:v>16.34</c:v>
                </c:pt>
                <c:pt idx="5">
                  <c:v>10.87</c:v>
                </c:pt>
                <c:pt idx="6">
                  <c:v>8.75</c:v>
                </c:pt>
                <c:pt idx="7">
                  <c:v>6.31</c:v>
                </c:pt>
                <c:pt idx="8">
                  <c:v>5.1100000000000003</c:v>
                </c:pt>
                <c:pt idx="9">
                  <c:v>4.5999999999999996</c:v>
                </c:pt>
                <c:pt idx="10">
                  <c:v>3.05</c:v>
                </c:pt>
                <c:pt idx="11">
                  <c:v>1.8</c:v>
                </c:pt>
                <c:pt idx="12">
                  <c:v>0.66</c:v>
                </c:pt>
                <c:pt idx="13">
                  <c:v>1.21</c:v>
                </c:pt>
              </c:numCache>
            </c:numRef>
          </c:val>
          <c:extLst>
            <c:ext xmlns:c16="http://schemas.microsoft.com/office/drawing/2014/chart" uri="{C3380CC4-5D6E-409C-BE32-E72D297353CC}">
              <c16:uniqueId val="{00000000-3473-47C0-88E5-D184BD133D19}"/>
            </c:ext>
          </c:extLst>
        </c:ser>
        <c:ser>
          <c:idx val="1"/>
          <c:order val="1"/>
          <c:tx>
            <c:strRef>
              <c:f>'Figure 4 complémentaire'!$A$5</c:f>
              <c:strCache>
                <c:ptCount val="1"/>
                <c:pt idx="0">
                  <c:v>Hommes</c:v>
                </c:pt>
              </c:strCache>
            </c:strRef>
          </c:tx>
          <c:spPr>
            <a:solidFill>
              <a:schemeClr val="accent2"/>
            </a:solidFill>
            <a:ln>
              <a:noFill/>
            </a:ln>
            <a:effectLst/>
          </c:spPr>
          <c:invertIfNegative val="0"/>
          <c:cat>
            <c:strRef>
              <c:f>'Figure 4 complémentaire'!$B$3:$O$3</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4 complémentaire'!$B$5:$O$5</c:f>
              <c:numCache>
                <c:formatCode>0.0</c:formatCode>
                <c:ptCount val="14"/>
                <c:pt idx="0">
                  <c:v>0.02</c:v>
                </c:pt>
                <c:pt idx="1">
                  <c:v>0.23</c:v>
                </c:pt>
                <c:pt idx="2">
                  <c:v>1.65</c:v>
                </c:pt>
                <c:pt idx="3">
                  <c:v>2.0299999999999998</c:v>
                </c:pt>
                <c:pt idx="4">
                  <c:v>1.42</c:v>
                </c:pt>
                <c:pt idx="5">
                  <c:v>1.1200000000000001</c:v>
                </c:pt>
                <c:pt idx="6">
                  <c:v>0.66</c:v>
                </c:pt>
                <c:pt idx="7">
                  <c:v>0.74</c:v>
                </c:pt>
                <c:pt idx="8">
                  <c:v>0.61</c:v>
                </c:pt>
                <c:pt idx="9">
                  <c:v>0.49</c:v>
                </c:pt>
                <c:pt idx="10">
                  <c:v>0.23</c:v>
                </c:pt>
                <c:pt idx="11">
                  <c:v>0.28000000000000003</c:v>
                </c:pt>
                <c:pt idx="12">
                  <c:v>0.08</c:v>
                </c:pt>
                <c:pt idx="13">
                  <c:v>0.06</c:v>
                </c:pt>
              </c:numCache>
            </c:numRef>
          </c:val>
          <c:extLst>
            <c:ext xmlns:c16="http://schemas.microsoft.com/office/drawing/2014/chart" uri="{C3380CC4-5D6E-409C-BE32-E72D297353CC}">
              <c16:uniqueId val="{00000001-3473-47C0-88E5-D184BD133D19}"/>
            </c:ext>
          </c:extLst>
        </c:ser>
        <c:dLbls>
          <c:showLegendKey val="0"/>
          <c:showVal val="0"/>
          <c:showCatName val="0"/>
          <c:showSerName val="0"/>
          <c:showPercent val="0"/>
          <c:showBubbleSize val="0"/>
        </c:dLbls>
        <c:gapWidth val="219"/>
        <c:overlap val="100"/>
        <c:axId val="350703424"/>
        <c:axId val="350705776"/>
      </c:barChart>
      <c:lineChart>
        <c:grouping val="standard"/>
        <c:varyColors val="0"/>
        <c:ser>
          <c:idx val="2"/>
          <c:order val="2"/>
          <c:tx>
            <c:strRef>
              <c:f>'Figure 4 complémentaire'!$A$6</c:f>
              <c:strCache>
                <c:ptCount val="1"/>
                <c:pt idx="0">
                  <c:v>% d'Hommes</c:v>
                </c:pt>
              </c:strCache>
            </c:strRef>
          </c:tx>
          <c:spPr>
            <a:ln w="28575" cap="rnd">
              <a:solidFill>
                <a:srgbClr val="FF0000"/>
              </a:solidFill>
              <a:prstDash val="dash"/>
              <a:round/>
            </a:ln>
            <a:effectLst/>
          </c:spPr>
          <c:marker>
            <c:symbol val="none"/>
          </c:marker>
          <c:cat>
            <c:strRef>
              <c:f>'Figure 4 complémentaire'!$B$3:$O$3</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4 complémentaire'!$B$6:$O$6</c:f>
              <c:numCache>
                <c:formatCode>General</c:formatCode>
                <c:ptCount val="14"/>
                <c:pt idx="2" formatCode="0.0">
                  <c:v>12.554112554112553</c:v>
                </c:pt>
                <c:pt idx="3" formatCode="0.0">
                  <c:v>9.6745027124773966</c:v>
                </c:pt>
                <c:pt idx="4" formatCode="0.0">
                  <c:v>7.9957356076759067</c:v>
                </c:pt>
                <c:pt idx="5" formatCode="0.0">
                  <c:v>9.3206951026856242</c:v>
                </c:pt>
                <c:pt idx="6" formatCode="0.0">
                  <c:v>7.042253521126761</c:v>
                </c:pt>
                <c:pt idx="7" formatCode="0.0">
                  <c:v>10.483870967741936</c:v>
                </c:pt>
                <c:pt idx="8" formatCode="0.0">
                  <c:v>10.596026490066226</c:v>
                </c:pt>
                <c:pt idx="9" formatCode="0.0">
                  <c:v>9.6654275092936803</c:v>
                </c:pt>
              </c:numCache>
            </c:numRef>
          </c:val>
          <c:smooth val="0"/>
          <c:extLst>
            <c:ext xmlns:c16="http://schemas.microsoft.com/office/drawing/2014/chart" uri="{C3380CC4-5D6E-409C-BE32-E72D297353CC}">
              <c16:uniqueId val="{00000002-3473-47C0-88E5-D184BD133D19}"/>
            </c:ext>
          </c:extLst>
        </c:ser>
        <c:dLbls>
          <c:showLegendKey val="0"/>
          <c:showVal val="0"/>
          <c:showCatName val="0"/>
          <c:showSerName val="0"/>
          <c:showPercent val="0"/>
          <c:showBubbleSize val="0"/>
        </c:dLbls>
        <c:marker val="1"/>
        <c:smooth val="0"/>
        <c:axId val="350700288"/>
        <c:axId val="350704208"/>
      </c:lineChart>
      <c:catAx>
        <c:axId val="35070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0705776"/>
        <c:crosses val="autoZero"/>
        <c:auto val="1"/>
        <c:lblAlgn val="ctr"/>
        <c:lblOffset val="100"/>
        <c:noMultiLvlLbl val="0"/>
      </c:catAx>
      <c:valAx>
        <c:axId val="350705776"/>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Ensemble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0703424"/>
        <c:crosses val="autoZero"/>
        <c:crossBetween val="between"/>
      </c:valAx>
      <c:valAx>
        <c:axId val="350704208"/>
        <c:scaling>
          <c:orientation val="minMax"/>
          <c:max val="1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d'hommes(%)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0700288"/>
        <c:crosses val="max"/>
        <c:crossBetween val="between"/>
      </c:valAx>
      <c:catAx>
        <c:axId val="350700288"/>
        <c:scaling>
          <c:orientation val="minMax"/>
        </c:scaling>
        <c:delete val="1"/>
        <c:axPos val="b"/>
        <c:numFmt formatCode="General" sourceLinked="1"/>
        <c:majorTickMark val="out"/>
        <c:minorTickMark val="none"/>
        <c:tickLblPos val="nextTo"/>
        <c:crossAx val="3507042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 complémentaire'!$A$5</c:f>
              <c:strCache>
                <c:ptCount val="1"/>
                <c:pt idx="0">
                  <c:v>% sur l'ensemble</c:v>
                </c:pt>
              </c:strCache>
            </c:strRef>
          </c:tx>
          <c:spPr>
            <a:solidFill>
              <a:schemeClr val="accent1"/>
            </a:solidFill>
            <a:ln>
              <a:noFill/>
            </a:ln>
            <a:effectLst/>
          </c:spPr>
          <c:invertIfNegative val="0"/>
          <c:cat>
            <c:strRef>
              <c:f>'Figure 5 complémentaire'!$B$4:$M$4</c:f>
              <c:strCache>
                <c:ptCount val="12"/>
                <c:pt idx="0">
                  <c:v>Moins de 14 ans</c:v>
                </c:pt>
                <c:pt idx="1">
                  <c:v>15-19</c:v>
                </c:pt>
                <c:pt idx="2">
                  <c:v>20-24</c:v>
                </c:pt>
                <c:pt idx="3">
                  <c:v>25-29</c:v>
                </c:pt>
                <c:pt idx="4">
                  <c:v>30-34</c:v>
                </c:pt>
                <c:pt idx="5">
                  <c:v>35-39</c:v>
                </c:pt>
                <c:pt idx="6">
                  <c:v>40-44</c:v>
                </c:pt>
                <c:pt idx="7">
                  <c:v>45-49</c:v>
                </c:pt>
                <c:pt idx="8">
                  <c:v>50-54</c:v>
                </c:pt>
                <c:pt idx="9">
                  <c:v>55-59</c:v>
                </c:pt>
                <c:pt idx="10">
                  <c:v>60-64</c:v>
                </c:pt>
                <c:pt idx="11">
                  <c:v>65 ans et plus</c:v>
                </c:pt>
              </c:strCache>
            </c:strRef>
          </c:cat>
          <c:val>
            <c:numRef>
              <c:f>'Figure 5 complémentaire'!$B$5:$M$5</c:f>
              <c:numCache>
                <c:formatCode>0.0</c:formatCode>
                <c:ptCount val="12"/>
                <c:pt idx="0">
                  <c:v>18.224676044975546</c:v>
                </c:pt>
                <c:pt idx="1">
                  <c:v>20.831442545252862</c:v>
                </c:pt>
                <c:pt idx="2">
                  <c:v>10.608581656834568</c:v>
                </c:pt>
                <c:pt idx="3">
                  <c:v>8.5766147330207225</c:v>
                </c:pt>
                <c:pt idx="4">
                  <c:v>7.9211415317904503</c:v>
                </c:pt>
                <c:pt idx="5">
                  <c:v>7.1824736550194128</c:v>
                </c:pt>
                <c:pt idx="6">
                  <c:v>6.2396006655574041</c:v>
                </c:pt>
                <c:pt idx="7">
                  <c:v>5.2210961528765187</c:v>
                </c:pt>
                <c:pt idx="8">
                  <c:v>4.5857913578379472</c:v>
                </c:pt>
                <c:pt idx="9">
                  <c:v>3.7967024655876571</c:v>
                </c:pt>
                <c:pt idx="10">
                  <c:v>2.8210558160641352</c:v>
                </c:pt>
                <c:pt idx="11">
                  <c:v>3.9908233751827762</c:v>
                </c:pt>
              </c:numCache>
            </c:numRef>
          </c:val>
          <c:extLst>
            <c:ext xmlns:c16="http://schemas.microsoft.com/office/drawing/2014/chart" uri="{C3380CC4-5D6E-409C-BE32-E72D297353CC}">
              <c16:uniqueId val="{00000000-93A6-47D9-85B0-C19D958B4304}"/>
            </c:ext>
          </c:extLst>
        </c:ser>
        <c:dLbls>
          <c:showLegendKey val="0"/>
          <c:showVal val="0"/>
          <c:showCatName val="0"/>
          <c:showSerName val="0"/>
          <c:showPercent val="0"/>
          <c:showBubbleSize val="0"/>
        </c:dLbls>
        <c:gapWidth val="219"/>
        <c:overlap val="-27"/>
        <c:axId val="350703032"/>
        <c:axId val="350701072"/>
      </c:barChart>
      <c:lineChart>
        <c:grouping val="standard"/>
        <c:varyColors val="0"/>
        <c:ser>
          <c:idx val="1"/>
          <c:order val="1"/>
          <c:tx>
            <c:strRef>
              <c:f>'Figure 5 complémentaire'!$A$6</c:f>
              <c:strCache>
                <c:ptCount val="1"/>
                <c:pt idx="0">
                  <c:v>Part de victimes mineurs</c:v>
                </c:pt>
              </c:strCache>
            </c:strRef>
          </c:tx>
          <c:spPr>
            <a:ln w="28575" cap="rnd">
              <a:solidFill>
                <a:schemeClr val="accent2"/>
              </a:solidFill>
              <a:round/>
            </a:ln>
            <a:effectLst/>
          </c:spPr>
          <c:marker>
            <c:symbol val="none"/>
          </c:marker>
          <c:cat>
            <c:strRef>
              <c:f>'Figure 5 complémentaire'!$B$4:$M$4</c:f>
              <c:strCache>
                <c:ptCount val="12"/>
                <c:pt idx="0">
                  <c:v>Moins de 14 ans</c:v>
                </c:pt>
                <c:pt idx="1">
                  <c:v>15-19</c:v>
                </c:pt>
                <c:pt idx="2">
                  <c:v>20-24</c:v>
                </c:pt>
                <c:pt idx="3">
                  <c:v>25-29</c:v>
                </c:pt>
                <c:pt idx="4">
                  <c:v>30-34</c:v>
                </c:pt>
                <c:pt idx="5">
                  <c:v>35-39</c:v>
                </c:pt>
                <c:pt idx="6">
                  <c:v>40-44</c:v>
                </c:pt>
                <c:pt idx="7">
                  <c:v>45-49</c:v>
                </c:pt>
                <c:pt idx="8">
                  <c:v>50-54</c:v>
                </c:pt>
                <c:pt idx="9">
                  <c:v>55-59</c:v>
                </c:pt>
                <c:pt idx="10">
                  <c:v>60-64</c:v>
                </c:pt>
                <c:pt idx="11">
                  <c:v>65 ans et plus</c:v>
                </c:pt>
              </c:strCache>
            </c:strRef>
          </c:cat>
          <c:val>
            <c:numRef>
              <c:f>'Figure 5 complémentaire'!$B$6:$M$6</c:f>
              <c:numCache>
                <c:formatCode>0.0</c:formatCode>
                <c:ptCount val="12"/>
                <c:pt idx="0">
                  <c:v>97.980356895836223</c:v>
                </c:pt>
                <c:pt idx="1">
                  <c:v>82.185646859494128</c:v>
                </c:pt>
                <c:pt idx="2">
                  <c:v>39.567490494296578</c:v>
                </c:pt>
                <c:pt idx="3">
                  <c:v>36.743092298647859</c:v>
                </c:pt>
                <c:pt idx="4">
                  <c:v>41.343093570973906</c:v>
                </c:pt>
                <c:pt idx="5">
                  <c:v>44.120744120744121</c:v>
                </c:pt>
                <c:pt idx="6">
                  <c:v>44.202020202020201</c:v>
                </c:pt>
                <c:pt idx="7">
                  <c:v>45.533558667310473</c:v>
                </c:pt>
                <c:pt idx="8">
                  <c:v>40.736668499175373</c:v>
                </c:pt>
                <c:pt idx="9">
                  <c:v>41.567065073041171</c:v>
                </c:pt>
                <c:pt idx="10">
                  <c:v>44.23592493297587</c:v>
                </c:pt>
                <c:pt idx="11">
                  <c:v>39.355653821857231</c:v>
                </c:pt>
              </c:numCache>
            </c:numRef>
          </c:val>
          <c:smooth val="0"/>
          <c:extLst>
            <c:ext xmlns:c16="http://schemas.microsoft.com/office/drawing/2014/chart" uri="{C3380CC4-5D6E-409C-BE32-E72D297353CC}">
              <c16:uniqueId val="{00000001-93A6-47D9-85B0-C19D958B4304}"/>
            </c:ext>
          </c:extLst>
        </c:ser>
        <c:dLbls>
          <c:showLegendKey val="0"/>
          <c:showVal val="0"/>
          <c:showCatName val="0"/>
          <c:showSerName val="0"/>
          <c:showPercent val="0"/>
          <c:showBubbleSize val="0"/>
        </c:dLbls>
        <c:marker val="1"/>
        <c:smooth val="0"/>
        <c:axId val="350701856"/>
        <c:axId val="350704992"/>
      </c:lineChart>
      <c:catAx>
        <c:axId val="35070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0701072"/>
        <c:crosses val="autoZero"/>
        <c:auto val="1"/>
        <c:lblAlgn val="ctr"/>
        <c:lblOffset val="100"/>
        <c:noMultiLvlLbl val="0"/>
      </c:catAx>
      <c:valAx>
        <c:axId val="350701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 sur l'ensemble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0703032"/>
        <c:crosses val="autoZero"/>
        <c:crossBetween val="between"/>
      </c:valAx>
      <c:valAx>
        <c:axId val="350704992"/>
        <c:scaling>
          <c:orientation val="minMax"/>
          <c:max val="1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 % de mineurs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0701856"/>
        <c:crosses val="max"/>
        <c:crossBetween val="between"/>
      </c:valAx>
      <c:catAx>
        <c:axId val="350701856"/>
        <c:scaling>
          <c:orientation val="minMax"/>
        </c:scaling>
        <c:delete val="1"/>
        <c:axPos val="b"/>
        <c:numFmt formatCode="General" sourceLinked="1"/>
        <c:majorTickMark val="out"/>
        <c:minorTickMark val="none"/>
        <c:tickLblPos val="nextTo"/>
        <c:crossAx val="3507049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42861</xdr:rowOff>
    </xdr:from>
    <xdr:to>
      <xdr:col>6</xdr:col>
      <xdr:colOff>742949</xdr:colOff>
      <xdr:row>24</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252411</xdr:colOff>
      <xdr:row>6</xdr:row>
      <xdr:rowOff>185736</xdr:rowOff>
    </xdr:from>
    <xdr:to>
      <xdr:col>8</xdr:col>
      <xdr:colOff>485774</xdr:colOff>
      <xdr:row>25</xdr:row>
      <xdr:rowOff>76199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7</xdr:row>
      <xdr:rowOff>114300</xdr:rowOff>
    </xdr:from>
    <xdr:to>
      <xdr:col>8</xdr:col>
      <xdr:colOff>504824</xdr:colOff>
      <xdr:row>29</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119062</xdr:rowOff>
    </xdr:from>
    <xdr:to>
      <xdr:col>8</xdr:col>
      <xdr:colOff>9525</xdr:colOff>
      <xdr:row>25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419100</xdr:colOff>
      <xdr:row>1</xdr:row>
      <xdr:rowOff>57151</xdr:rowOff>
    </xdr:from>
    <xdr:to>
      <xdr:col>13</xdr:col>
      <xdr:colOff>180975</xdr:colOff>
      <xdr:row>18</xdr:row>
      <xdr:rowOff>89087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9</xdr:col>
      <xdr:colOff>1951219</xdr:colOff>
      <xdr:row>33</xdr:row>
      <xdr:rowOff>1970</xdr:rowOff>
    </xdr:to>
    <xdr:pic>
      <xdr:nvPicPr>
        <xdr:cNvPr id="4" name="Image 3"/>
        <xdr:cNvPicPr>
          <a:picLocks noChangeAspect="1"/>
        </xdr:cNvPicPr>
      </xdr:nvPicPr>
      <xdr:blipFill>
        <a:blip xmlns:r="http://schemas.openxmlformats.org/officeDocument/2006/relationships" r:embed="rId1"/>
        <a:stretch>
          <a:fillRect/>
        </a:stretch>
      </xdr:blipFill>
      <xdr:spPr>
        <a:xfrm>
          <a:off x="4933950" y="876300"/>
          <a:ext cx="5761219" cy="51454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11</xdr:col>
      <xdr:colOff>13335</xdr:colOff>
      <xdr:row>32</xdr:row>
      <xdr:rowOff>12700</xdr:rowOff>
    </xdr:to>
    <xdr:pic>
      <xdr:nvPicPr>
        <xdr:cNvPr id="2" name="Image 1" descr="C:\Users\30200340\Desktop\Violences sexuelles hors IF\2023\Carte_moins de 15.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942975"/>
          <a:ext cx="5347335" cy="4775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8</xdr:row>
      <xdr:rowOff>166687</xdr:rowOff>
    </xdr:from>
    <xdr:to>
      <xdr:col>2</xdr:col>
      <xdr:colOff>476250</xdr:colOff>
      <xdr:row>23</xdr:row>
      <xdr:rowOff>52387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19050</xdr:colOff>
      <xdr:row>1</xdr:row>
      <xdr:rowOff>0</xdr:rowOff>
    </xdr:from>
    <xdr:to>
      <xdr:col>14</xdr:col>
      <xdr:colOff>38100</xdr:colOff>
      <xdr:row>19</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0.21884</cdr:x>
      <cdr:y>0.76531</cdr:y>
    </cdr:from>
    <cdr:to>
      <cdr:x>0.96676</cdr:x>
      <cdr:y>0.83418</cdr:y>
    </cdr:to>
    <cdr:sp macro="" textlink="">
      <cdr:nvSpPr>
        <cdr:cNvPr id="4" name="Rectangle 3"/>
        <cdr:cNvSpPr/>
      </cdr:nvSpPr>
      <cdr:spPr>
        <a:xfrm xmlns:a="http://schemas.openxmlformats.org/drawingml/2006/main">
          <a:off x="1504950" y="2857500"/>
          <a:ext cx="5143500" cy="2571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6</xdr:row>
      <xdr:rowOff>147636</xdr:rowOff>
    </xdr:from>
    <xdr:to>
      <xdr:col>8</xdr:col>
      <xdr:colOff>152400</xdr:colOff>
      <xdr:row>25</xdr:row>
      <xdr:rowOff>76199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activeCell="L19" sqref="L19"/>
    </sheetView>
  </sheetViews>
  <sheetFormatPr baseColWidth="10" defaultRowHeight="15" x14ac:dyDescent="0.25"/>
  <cols>
    <col min="1" max="1" width="34" customWidth="1"/>
    <col min="3" max="3" width="13.5703125" customWidth="1"/>
  </cols>
  <sheetData>
    <row r="1" spans="1:10" x14ac:dyDescent="0.25">
      <c r="A1" s="7"/>
      <c r="B1" s="7"/>
      <c r="C1" s="7"/>
      <c r="D1" s="7"/>
      <c r="E1" s="7"/>
      <c r="F1" s="7"/>
      <c r="G1" s="7"/>
      <c r="H1" s="7"/>
    </row>
    <row r="2" spans="1:10" x14ac:dyDescent="0.25">
      <c r="A2" s="35" t="s">
        <v>207</v>
      </c>
      <c r="B2" s="7"/>
      <c r="C2" s="7"/>
      <c r="D2" s="7"/>
      <c r="E2" s="7"/>
      <c r="F2" s="7"/>
      <c r="G2" s="7"/>
      <c r="H2" s="7"/>
    </row>
    <row r="3" spans="1:10" x14ac:dyDescent="0.25">
      <c r="A3" s="36"/>
      <c r="B3" s="7"/>
      <c r="C3" s="7"/>
      <c r="D3" s="7"/>
      <c r="E3" s="7"/>
      <c r="F3" s="7"/>
      <c r="G3" s="7"/>
      <c r="H3" s="7"/>
    </row>
    <row r="4" spans="1:10" x14ac:dyDescent="0.25">
      <c r="A4" s="7"/>
      <c r="B4" s="7"/>
      <c r="C4" s="7"/>
      <c r="D4" s="7"/>
      <c r="E4" s="7"/>
      <c r="F4" s="7"/>
      <c r="G4" s="7"/>
      <c r="H4" s="7"/>
    </row>
    <row r="5" spans="1:10" x14ac:dyDescent="0.25">
      <c r="A5" s="7"/>
      <c r="B5" s="7"/>
      <c r="C5" s="7"/>
      <c r="D5" s="7"/>
      <c r="E5" s="7"/>
      <c r="F5" s="7"/>
      <c r="G5" s="7"/>
      <c r="H5" s="7"/>
    </row>
    <row r="6" spans="1:10" hidden="1" x14ac:dyDescent="0.25">
      <c r="H6" s="7"/>
    </row>
    <row r="7" spans="1:10" ht="27.75" customHeight="1" x14ac:dyDescent="0.25">
      <c r="A7" s="17"/>
      <c r="B7" s="103" t="s">
        <v>190</v>
      </c>
      <c r="C7" s="103"/>
      <c r="D7" s="103" t="s">
        <v>183</v>
      </c>
      <c r="E7" s="103" t="s">
        <v>184</v>
      </c>
      <c r="F7" s="103" t="s">
        <v>191</v>
      </c>
      <c r="G7" s="103" t="s">
        <v>186</v>
      </c>
      <c r="H7" s="103" t="s">
        <v>340</v>
      </c>
    </row>
    <row r="8" spans="1:10" ht="36" customHeight="1" x14ac:dyDescent="0.25">
      <c r="A8" s="17"/>
      <c r="B8" s="18" t="s">
        <v>185</v>
      </c>
      <c r="C8" s="18" t="s">
        <v>66</v>
      </c>
      <c r="D8" s="103"/>
      <c r="E8" s="103"/>
      <c r="F8" s="103"/>
      <c r="G8" s="103"/>
      <c r="H8" s="103"/>
    </row>
    <row r="9" spans="1:10" x14ac:dyDescent="0.25">
      <c r="A9" s="19" t="s">
        <v>10</v>
      </c>
      <c r="B9" s="20">
        <f>B10+B14+B18+B23</f>
        <v>83456</v>
      </c>
      <c r="C9" s="21">
        <v>100</v>
      </c>
      <c r="D9" s="20">
        <f>D10+D14+D18+D23</f>
        <v>78573</v>
      </c>
      <c r="E9" s="22">
        <f>E10+E14+E18+E23</f>
        <v>71007</v>
      </c>
      <c r="F9" s="23">
        <f>ROUND(((B9-D9)/D9)*100,1)</f>
        <v>6.2</v>
      </c>
      <c r="G9" s="23">
        <f t="shared" ref="G9:G24" si="0">ROUND(((D9-E9)/E9)*100,1)</f>
        <v>10.7</v>
      </c>
      <c r="H9" s="23">
        <v>12.3</v>
      </c>
      <c r="I9" s="94"/>
    </row>
    <row r="10" spans="1:10" x14ac:dyDescent="0.25">
      <c r="A10" s="24" t="s">
        <v>47</v>
      </c>
      <c r="B10" s="25">
        <v>60898</v>
      </c>
      <c r="C10" s="26">
        <f>(B10/$B$9)*100</f>
        <v>72.970187883435571</v>
      </c>
      <c r="D10" s="25">
        <f>D11+D12+D13</f>
        <v>57461</v>
      </c>
      <c r="E10" s="25">
        <f>E11+E12+E13</f>
        <v>51763</v>
      </c>
      <c r="F10" s="27">
        <f t="shared" ref="F10:F24" si="1">ROUND(((B10-D10)/D10)*100,1)</f>
        <v>6</v>
      </c>
      <c r="G10" s="27">
        <f t="shared" si="0"/>
        <v>11</v>
      </c>
      <c r="H10" s="27">
        <v>13.6</v>
      </c>
      <c r="J10" s="94"/>
    </row>
    <row r="11" spans="1:10" x14ac:dyDescent="0.25">
      <c r="A11" s="6" t="s">
        <v>59</v>
      </c>
      <c r="B11" s="28">
        <v>26816</v>
      </c>
      <c r="C11" s="32">
        <f t="shared" ref="C11:C24" si="2">(B11/$B$9)*100</f>
        <v>32.131901840490798</v>
      </c>
      <c r="D11" s="28">
        <v>24792</v>
      </c>
      <c r="E11" s="29">
        <v>22332</v>
      </c>
      <c r="F11" s="33">
        <f t="shared" si="1"/>
        <v>8.1999999999999993</v>
      </c>
      <c r="G11" s="33">
        <f t="shared" si="0"/>
        <v>11</v>
      </c>
      <c r="H11" s="33">
        <v>17.2</v>
      </c>
    </row>
    <row r="12" spans="1:10" x14ac:dyDescent="0.25">
      <c r="A12" s="6" t="s">
        <v>6</v>
      </c>
      <c r="B12" s="28">
        <v>33399</v>
      </c>
      <c r="C12" s="32">
        <f t="shared" si="2"/>
        <v>40.019890720858896</v>
      </c>
      <c r="D12" s="28">
        <v>31873</v>
      </c>
      <c r="E12" s="29">
        <v>28555</v>
      </c>
      <c r="F12" s="33">
        <f t="shared" si="1"/>
        <v>4.8</v>
      </c>
      <c r="G12" s="33">
        <f t="shared" si="0"/>
        <v>11.6</v>
      </c>
      <c r="H12" s="33">
        <v>12.2</v>
      </c>
    </row>
    <row r="13" spans="1:10" x14ac:dyDescent="0.25">
      <c r="A13" s="6" t="s">
        <v>7</v>
      </c>
      <c r="B13" s="28">
        <v>683</v>
      </c>
      <c r="C13" s="32">
        <f t="shared" si="2"/>
        <v>0.81839532208588961</v>
      </c>
      <c r="D13" s="28">
        <v>796</v>
      </c>
      <c r="E13" s="29">
        <v>876</v>
      </c>
      <c r="F13" s="33">
        <f t="shared" si="1"/>
        <v>-14.2</v>
      </c>
      <c r="G13" s="33">
        <f t="shared" si="0"/>
        <v>-9.1</v>
      </c>
      <c r="H13" s="33">
        <v>-4.2</v>
      </c>
    </row>
    <row r="14" spans="1:10" x14ac:dyDescent="0.25">
      <c r="A14" s="24" t="s">
        <v>69</v>
      </c>
      <c r="B14" s="25">
        <v>5559</v>
      </c>
      <c r="C14" s="26">
        <f t="shared" si="2"/>
        <v>6.6609950153374236</v>
      </c>
      <c r="D14" s="25">
        <f>D15+D16</f>
        <v>4768</v>
      </c>
      <c r="E14" s="25">
        <f>E15+E16</f>
        <v>4503</v>
      </c>
      <c r="F14" s="27">
        <f t="shared" si="1"/>
        <v>16.600000000000001</v>
      </c>
      <c r="G14" s="27">
        <f t="shared" si="0"/>
        <v>5.9</v>
      </c>
      <c r="H14" s="27">
        <v>31</v>
      </c>
    </row>
    <row r="15" spans="1:10" x14ac:dyDescent="0.25">
      <c r="A15" s="6" t="s">
        <v>1</v>
      </c>
      <c r="B15" s="28">
        <v>4336</v>
      </c>
      <c r="C15" s="32">
        <f t="shared" si="2"/>
        <v>5.1955521472392636</v>
      </c>
      <c r="D15" s="28">
        <v>3915</v>
      </c>
      <c r="E15" s="29">
        <v>3768</v>
      </c>
      <c r="F15" s="33">
        <f t="shared" si="1"/>
        <v>10.8</v>
      </c>
      <c r="G15" s="33">
        <f t="shared" si="0"/>
        <v>3.9</v>
      </c>
      <c r="H15" s="33">
        <v>25.5</v>
      </c>
    </row>
    <row r="16" spans="1:10" x14ac:dyDescent="0.25">
      <c r="A16" s="6" t="s">
        <v>2</v>
      </c>
      <c r="B16" s="28">
        <v>944</v>
      </c>
      <c r="C16" s="32">
        <f t="shared" si="2"/>
        <v>1.1311349693251533</v>
      </c>
      <c r="D16" s="28">
        <v>853</v>
      </c>
      <c r="E16" s="29">
        <v>735</v>
      </c>
      <c r="F16" s="33">
        <f t="shared" si="1"/>
        <v>10.7</v>
      </c>
      <c r="G16" s="33">
        <f t="shared" si="0"/>
        <v>16.100000000000001</v>
      </c>
      <c r="H16" s="49" t="s">
        <v>200</v>
      </c>
    </row>
    <row r="17" spans="1:8" x14ac:dyDescent="0.25">
      <c r="A17" s="6" t="s">
        <v>199</v>
      </c>
      <c r="B17" s="28">
        <v>279</v>
      </c>
      <c r="C17" s="32">
        <f t="shared" si="2"/>
        <v>0.33430789877300615</v>
      </c>
      <c r="D17" s="49" t="s">
        <v>200</v>
      </c>
      <c r="E17" s="49" t="s">
        <v>200</v>
      </c>
      <c r="F17" s="49" t="s">
        <v>200</v>
      </c>
      <c r="G17" s="49" t="s">
        <v>200</v>
      </c>
      <c r="H17" s="49" t="s">
        <v>200</v>
      </c>
    </row>
    <row r="18" spans="1:8" x14ac:dyDescent="0.25">
      <c r="A18" s="24" t="s">
        <v>50</v>
      </c>
      <c r="B18" s="25">
        <v>9607</v>
      </c>
      <c r="C18" s="26">
        <f t="shared" si="2"/>
        <v>11.51145513803681</v>
      </c>
      <c r="D18" s="25">
        <f>D19+D20+D21+D22</f>
        <v>8830</v>
      </c>
      <c r="E18" s="25">
        <f>E19+E20+E21+E22</f>
        <v>7865</v>
      </c>
      <c r="F18" s="27">
        <f t="shared" si="1"/>
        <v>8.8000000000000007</v>
      </c>
      <c r="G18" s="27">
        <f t="shared" si="0"/>
        <v>12.3</v>
      </c>
      <c r="H18" s="27">
        <v>9.3000000000000007</v>
      </c>
    </row>
    <row r="19" spans="1:8" x14ac:dyDescent="0.25">
      <c r="A19" s="6" t="s">
        <v>8</v>
      </c>
      <c r="B19" s="28">
        <v>1206</v>
      </c>
      <c r="C19" s="32">
        <f t="shared" si="2"/>
        <v>1.4450728527607362</v>
      </c>
      <c r="D19" s="28">
        <v>1254</v>
      </c>
      <c r="E19" s="29">
        <v>1260</v>
      </c>
      <c r="F19" s="33">
        <f t="shared" si="1"/>
        <v>-3.8</v>
      </c>
      <c r="G19" s="33">
        <f t="shared" si="0"/>
        <v>-0.5</v>
      </c>
      <c r="H19" s="33">
        <v>4.5</v>
      </c>
    </row>
    <row r="20" spans="1:8" x14ac:dyDescent="0.25">
      <c r="A20" s="6" t="s">
        <v>51</v>
      </c>
      <c r="B20" s="28">
        <v>183</v>
      </c>
      <c r="C20" s="32">
        <v>0.21890475848704516</v>
      </c>
      <c r="D20" s="28">
        <v>153</v>
      </c>
      <c r="E20" s="29">
        <v>119</v>
      </c>
      <c r="F20" s="33">
        <f t="shared" si="1"/>
        <v>19.600000000000001</v>
      </c>
      <c r="G20" s="33">
        <f t="shared" si="0"/>
        <v>28.6</v>
      </c>
      <c r="H20" s="33">
        <v>27.9</v>
      </c>
    </row>
    <row r="21" spans="1:8" x14ac:dyDescent="0.25">
      <c r="A21" s="6" t="s">
        <v>3</v>
      </c>
      <c r="B21" s="28">
        <v>3468</v>
      </c>
      <c r="C21" s="32">
        <f t="shared" si="2"/>
        <v>4.1554831288343559</v>
      </c>
      <c r="D21" s="28">
        <v>2943</v>
      </c>
      <c r="E21" s="29">
        <v>2511</v>
      </c>
      <c r="F21" s="33">
        <f t="shared" si="1"/>
        <v>17.8</v>
      </c>
      <c r="G21" s="33">
        <f t="shared" si="0"/>
        <v>17.2</v>
      </c>
      <c r="H21" s="33">
        <v>13.1</v>
      </c>
    </row>
    <row r="22" spans="1:8" x14ac:dyDescent="0.25">
      <c r="A22" s="6" t="s">
        <v>4</v>
      </c>
      <c r="B22" s="28">
        <v>4750</v>
      </c>
      <c r="C22" s="32">
        <f t="shared" si="2"/>
        <v>5.6916219325153374</v>
      </c>
      <c r="D22" s="28">
        <v>4480</v>
      </c>
      <c r="E22" s="29">
        <v>3975</v>
      </c>
      <c r="F22" s="33">
        <f t="shared" si="1"/>
        <v>6</v>
      </c>
      <c r="G22" s="33">
        <f t="shared" si="0"/>
        <v>12.7</v>
      </c>
      <c r="H22" s="33">
        <v>9.5</v>
      </c>
    </row>
    <row r="23" spans="1:8" x14ac:dyDescent="0.25">
      <c r="A23" s="24" t="s">
        <v>5</v>
      </c>
      <c r="B23" s="25">
        <f>B24</f>
        <v>7392</v>
      </c>
      <c r="C23" s="26">
        <f t="shared" si="2"/>
        <v>8.8573619631901845</v>
      </c>
      <c r="D23" s="25">
        <f>D24+D25</f>
        <v>7514</v>
      </c>
      <c r="E23" s="25">
        <f>E24+E25</f>
        <v>6876</v>
      </c>
      <c r="F23" s="27">
        <f t="shared" si="1"/>
        <v>-1.6</v>
      </c>
      <c r="G23" s="27">
        <f t="shared" si="0"/>
        <v>9.3000000000000007</v>
      </c>
      <c r="H23" s="27">
        <v>3.2</v>
      </c>
    </row>
    <row r="24" spans="1:8" x14ac:dyDescent="0.25">
      <c r="A24" s="6" t="s">
        <v>5</v>
      </c>
      <c r="B24" s="28">
        <v>7392</v>
      </c>
      <c r="C24" s="32">
        <f t="shared" si="2"/>
        <v>8.8573619631901845</v>
      </c>
      <c r="D24" s="28">
        <v>7514</v>
      </c>
      <c r="E24" s="29">
        <v>6876</v>
      </c>
      <c r="F24" s="33">
        <f t="shared" si="1"/>
        <v>-1.6</v>
      </c>
      <c r="G24" s="33">
        <f t="shared" si="0"/>
        <v>9.3000000000000007</v>
      </c>
      <c r="H24" s="33">
        <v>3.2</v>
      </c>
    </row>
    <row r="25" spans="1:8" ht="13.5" customHeight="1" x14ac:dyDescent="0.25">
      <c r="A25" s="30"/>
      <c r="B25" s="31"/>
      <c r="C25" s="32"/>
      <c r="D25" s="31"/>
      <c r="E25" s="29"/>
      <c r="F25" s="33"/>
      <c r="G25" s="33"/>
      <c r="H25" s="7"/>
    </row>
    <row r="26" spans="1:8" hidden="1" x14ac:dyDescent="0.25">
      <c r="A26" s="7"/>
      <c r="B26" s="7"/>
      <c r="C26" s="7"/>
      <c r="D26" s="7"/>
      <c r="E26" s="7"/>
      <c r="F26" s="7"/>
      <c r="G26" s="7"/>
      <c r="H26" s="7"/>
    </row>
    <row r="27" spans="1:8" x14ac:dyDescent="0.25">
      <c r="A27" s="34" t="s">
        <v>236</v>
      </c>
      <c r="B27" s="7"/>
      <c r="C27" s="7"/>
      <c r="D27" s="7"/>
      <c r="E27" s="7"/>
      <c r="F27" s="7"/>
      <c r="G27" s="7"/>
      <c r="H27" s="7"/>
    </row>
    <row r="28" spans="1:8" x14ac:dyDescent="0.25">
      <c r="A28" s="34" t="s">
        <v>228</v>
      </c>
      <c r="B28" s="7"/>
      <c r="C28" s="7"/>
      <c r="D28" s="7"/>
      <c r="E28" s="7"/>
      <c r="F28" s="7"/>
      <c r="G28" s="7"/>
      <c r="H28" s="7"/>
    </row>
    <row r="29" spans="1:8" x14ac:dyDescent="0.25">
      <c r="A29" s="34" t="s">
        <v>229</v>
      </c>
      <c r="B29" s="7"/>
      <c r="C29" s="7"/>
      <c r="D29" s="7"/>
      <c r="E29" s="7"/>
      <c r="F29" s="7"/>
      <c r="G29" s="7"/>
      <c r="H29" s="7"/>
    </row>
    <row r="30" spans="1:8" x14ac:dyDescent="0.25">
      <c r="A30" s="7"/>
      <c r="B30" s="7"/>
      <c r="C30" s="7"/>
      <c r="D30" s="7"/>
      <c r="E30" s="7"/>
      <c r="F30" s="7"/>
      <c r="G30" s="7"/>
      <c r="H30" s="7"/>
    </row>
  </sheetData>
  <mergeCells count="6">
    <mergeCell ref="H7:H8"/>
    <mergeCell ref="B7:C7"/>
    <mergeCell ref="D7:D8"/>
    <mergeCell ref="E7:E8"/>
    <mergeCell ref="F7:F8"/>
    <mergeCell ref="G7:G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D33" sqref="D33"/>
    </sheetView>
  </sheetViews>
  <sheetFormatPr baseColWidth="10" defaultRowHeight="15" x14ac:dyDescent="0.25"/>
  <cols>
    <col min="1" max="16384" width="11.42578125" style="7"/>
  </cols>
  <sheetData>
    <row r="1" spans="1:15" x14ac:dyDescent="0.25">
      <c r="A1" s="35" t="s">
        <v>222</v>
      </c>
    </row>
    <row r="3" spans="1:15" ht="24" x14ac:dyDescent="0.25">
      <c r="A3" s="86"/>
      <c r="B3" s="87" t="s">
        <v>14</v>
      </c>
      <c r="C3" s="87" t="s">
        <v>15</v>
      </c>
      <c r="D3" s="87" t="s">
        <v>16</v>
      </c>
      <c r="E3" s="87" t="s">
        <v>17</v>
      </c>
      <c r="F3" s="87" t="s">
        <v>18</v>
      </c>
      <c r="G3" s="87" t="s">
        <v>19</v>
      </c>
      <c r="H3" s="87" t="s">
        <v>20</v>
      </c>
      <c r="I3" s="87" t="s">
        <v>21</v>
      </c>
      <c r="J3" s="87" t="s">
        <v>22</v>
      </c>
      <c r="K3" s="87" t="s">
        <v>23</v>
      </c>
      <c r="L3" s="87" t="s">
        <v>24</v>
      </c>
      <c r="M3" s="87" t="s">
        <v>25</v>
      </c>
      <c r="N3" s="87" t="s">
        <v>26</v>
      </c>
      <c r="O3" s="87" t="s">
        <v>57</v>
      </c>
    </row>
    <row r="4" spans="1:15" x14ac:dyDescent="0.25">
      <c r="A4" s="87" t="s">
        <v>43</v>
      </c>
      <c r="B4" s="88">
        <v>2.67</v>
      </c>
      <c r="C4" s="88">
        <v>6.2</v>
      </c>
      <c r="D4" s="88">
        <v>18.600000000000001</v>
      </c>
      <c r="E4" s="88">
        <v>27.46</v>
      </c>
      <c r="F4" s="88">
        <v>11.65</v>
      </c>
      <c r="G4" s="88">
        <v>6.06</v>
      </c>
      <c r="H4" s="88">
        <v>3.82</v>
      </c>
      <c r="I4" s="88">
        <v>3.1</v>
      </c>
      <c r="J4" s="88">
        <v>2.14</v>
      </c>
      <c r="K4" s="88">
        <v>1.78</v>
      </c>
      <c r="L4" s="88">
        <v>1.32</v>
      </c>
      <c r="M4" s="88">
        <v>0.92</v>
      </c>
      <c r="N4" s="88">
        <v>0.46</v>
      </c>
      <c r="O4" s="88">
        <v>1</v>
      </c>
    </row>
    <row r="5" spans="1:15" x14ac:dyDescent="0.25">
      <c r="A5" s="87" t="s">
        <v>44</v>
      </c>
      <c r="B5" s="88">
        <v>1.1299999999999999</v>
      </c>
      <c r="C5" s="88">
        <v>2.79</v>
      </c>
      <c r="D5" s="88">
        <v>2.95</v>
      </c>
      <c r="E5" s="88">
        <v>2.39</v>
      </c>
      <c r="F5" s="88">
        <v>1.2</v>
      </c>
      <c r="G5" s="88">
        <v>0.64</v>
      </c>
      <c r="H5" s="88">
        <v>0.51</v>
      </c>
      <c r="I5" s="88">
        <v>0.35</v>
      </c>
      <c r="J5" s="88">
        <v>0.28000000000000003</v>
      </c>
      <c r="K5" s="88">
        <v>0.19</v>
      </c>
      <c r="L5" s="88">
        <v>0.15</v>
      </c>
      <c r="M5" s="88">
        <v>0.09</v>
      </c>
      <c r="N5" s="88">
        <v>0.05</v>
      </c>
      <c r="O5" s="88">
        <v>0.09</v>
      </c>
    </row>
    <row r="6" spans="1:15" x14ac:dyDescent="0.25">
      <c r="A6" s="87" t="s">
        <v>58</v>
      </c>
      <c r="B6" s="60">
        <v>29.705882352941178</v>
      </c>
      <c r="C6" s="60">
        <v>30.995850622406639</v>
      </c>
      <c r="D6" s="60">
        <v>13.670185153140682</v>
      </c>
      <c r="E6" s="60">
        <v>7.9970011245782828</v>
      </c>
      <c r="F6" s="60">
        <v>9.3677494199535953</v>
      </c>
      <c r="G6" s="60">
        <v>9.5211581291759462</v>
      </c>
      <c r="H6" s="60">
        <v>11.714039621016365</v>
      </c>
      <c r="I6" s="60">
        <v>10.259179265658748</v>
      </c>
      <c r="J6" s="60">
        <v>11.674347158218126</v>
      </c>
      <c r="K6" s="60">
        <v>9.67741935483871</v>
      </c>
      <c r="L6" s="60">
        <v>10.178117048346055</v>
      </c>
      <c r="M6" s="60">
        <v>9.1575091575091569</v>
      </c>
      <c r="N6" s="60">
        <v>10.218978102189782</v>
      </c>
      <c r="O6" s="60">
        <v>8.2191780821917799</v>
      </c>
    </row>
    <row r="28" spans="1:1" x14ac:dyDescent="0.25">
      <c r="A28" s="62" t="s">
        <v>196</v>
      </c>
    </row>
    <row r="29" spans="1:1" x14ac:dyDescent="0.25">
      <c r="A29" s="62" t="s">
        <v>231</v>
      </c>
    </row>
    <row r="30" spans="1:1" x14ac:dyDescent="0.25">
      <c r="A30" s="62" t="s">
        <v>232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A30" sqref="A30"/>
    </sheetView>
  </sheetViews>
  <sheetFormatPr baseColWidth="10" defaultRowHeight="15" x14ac:dyDescent="0.25"/>
  <cols>
    <col min="1" max="16384" width="11.42578125" style="7"/>
  </cols>
  <sheetData>
    <row r="1" spans="1:15" x14ac:dyDescent="0.25">
      <c r="A1" s="35" t="s">
        <v>223</v>
      </c>
    </row>
    <row r="3" spans="1:15" ht="24" x14ac:dyDescent="0.25">
      <c r="A3" s="86"/>
      <c r="B3" s="87" t="s">
        <v>14</v>
      </c>
      <c r="C3" s="87" t="s">
        <v>15</v>
      </c>
      <c r="D3" s="87" t="s">
        <v>16</v>
      </c>
      <c r="E3" s="87" t="s">
        <v>17</v>
      </c>
      <c r="F3" s="87" t="s">
        <v>18</v>
      </c>
      <c r="G3" s="87" t="s">
        <v>19</v>
      </c>
      <c r="H3" s="87" t="s">
        <v>20</v>
      </c>
      <c r="I3" s="87" t="s">
        <v>21</v>
      </c>
      <c r="J3" s="87" t="s">
        <v>22</v>
      </c>
      <c r="K3" s="87" t="s">
        <v>23</v>
      </c>
      <c r="L3" s="87" t="s">
        <v>24</v>
      </c>
      <c r="M3" s="87" t="s">
        <v>25</v>
      </c>
      <c r="N3" s="87" t="s">
        <v>26</v>
      </c>
      <c r="O3" s="87" t="s">
        <v>57</v>
      </c>
    </row>
    <row r="4" spans="1:15" x14ac:dyDescent="0.25">
      <c r="A4" s="87" t="s">
        <v>43</v>
      </c>
      <c r="B4" s="88">
        <v>0.19</v>
      </c>
      <c r="C4" s="88">
        <v>1.1000000000000001</v>
      </c>
      <c r="D4" s="88">
        <v>11.48</v>
      </c>
      <c r="E4" s="88">
        <v>18.920000000000002</v>
      </c>
      <c r="F4" s="88">
        <v>16.34</v>
      </c>
      <c r="G4" s="88">
        <v>10.87</v>
      </c>
      <c r="H4" s="88">
        <v>8.75</v>
      </c>
      <c r="I4" s="88">
        <v>6.31</v>
      </c>
      <c r="J4" s="88">
        <v>5.1100000000000003</v>
      </c>
      <c r="K4" s="88">
        <v>4.5999999999999996</v>
      </c>
      <c r="L4" s="88">
        <v>3.05</v>
      </c>
      <c r="M4" s="88">
        <v>1.8</v>
      </c>
      <c r="N4" s="88">
        <v>0.66</v>
      </c>
      <c r="O4" s="88">
        <v>1.21</v>
      </c>
    </row>
    <row r="5" spans="1:15" x14ac:dyDescent="0.25">
      <c r="A5" s="87" t="s">
        <v>44</v>
      </c>
      <c r="B5" s="88">
        <v>0.02</v>
      </c>
      <c r="C5" s="88">
        <v>0.23</v>
      </c>
      <c r="D5" s="88">
        <v>1.65</v>
      </c>
      <c r="E5" s="88">
        <v>2.0299999999999998</v>
      </c>
      <c r="F5" s="88">
        <v>1.42</v>
      </c>
      <c r="G5" s="88">
        <v>1.1200000000000001</v>
      </c>
      <c r="H5" s="88">
        <v>0.66</v>
      </c>
      <c r="I5" s="88">
        <v>0.74</v>
      </c>
      <c r="J5" s="88">
        <v>0.61</v>
      </c>
      <c r="K5" s="88">
        <v>0.49</v>
      </c>
      <c r="L5" s="88">
        <v>0.23</v>
      </c>
      <c r="M5" s="88">
        <v>0.28000000000000003</v>
      </c>
      <c r="N5" s="88">
        <v>0.08</v>
      </c>
      <c r="O5" s="88">
        <v>0.06</v>
      </c>
    </row>
    <row r="6" spans="1:15" x14ac:dyDescent="0.25">
      <c r="A6" s="87" t="s">
        <v>58</v>
      </c>
      <c r="B6" s="59"/>
      <c r="C6" s="59"/>
      <c r="D6" s="60">
        <v>12.554112554112553</v>
      </c>
      <c r="E6" s="60">
        <v>9.6745027124773966</v>
      </c>
      <c r="F6" s="60">
        <v>7.9957356076759067</v>
      </c>
      <c r="G6" s="60">
        <v>9.3206951026856242</v>
      </c>
      <c r="H6" s="60">
        <v>7.042253521126761</v>
      </c>
      <c r="I6" s="60">
        <v>10.483870967741936</v>
      </c>
      <c r="J6" s="60">
        <v>10.596026490066226</v>
      </c>
      <c r="K6" s="60">
        <v>9.6654275092936803</v>
      </c>
      <c r="L6" s="60"/>
      <c r="M6" s="60"/>
      <c r="N6" s="59"/>
      <c r="O6" s="59"/>
    </row>
    <row r="22" spans="1:1" x14ac:dyDescent="0.25">
      <c r="A22" s="46"/>
    </row>
    <row r="23" spans="1:1" x14ac:dyDescent="0.25">
      <c r="A23" s="46"/>
    </row>
    <row r="24" spans="1:1" x14ac:dyDescent="0.25">
      <c r="A24" s="46"/>
    </row>
    <row r="28" spans="1:1" x14ac:dyDescent="0.25">
      <c r="A28" s="62" t="s">
        <v>197</v>
      </c>
    </row>
    <row r="29" spans="1:1" x14ac:dyDescent="0.25">
      <c r="A29" s="62" t="s">
        <v>231</v>
      </c>
    </row>
    <row r="30" spans="1:1" x14ac:dyDescent="0.25">
      <c r="A30" s="62" t="s">
        <v>232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J29" sqref="J29"/>
    </sheetView>
  </sheetViews>
  <sheetFormatPr baseColWidth="10" defaultRowHeight="15" x14ac:dyDescent="0.25"/>
  <cols>
    <col min="1" max="1" width="37.28515625" style="7" customWidth="1"/>
    <col min="2" max="2" width="13.28515625" style="7" bestFit="1" customWidth="1"/>
    <col min="3" max="16384" width="11.42578125" style="7"/>
  </cols>
  <sheetData>
    <row r="1" spans="1:13" x14ac:dyDescent="0.25">
      <c r="A1" s="35" t="s">
        <v>224</v>
      </c>
    </row>
    <row r="3" spans="1:13" x14ac:dyDescent="0.25">
      <c r="A3" s="89" t="s">
        <v>60</v>
      </c>
      <c r="B3" s="107" t="s">
        <v>9</v>
      </c>
      <c r="C3" s="108"/>
      <c r="D3" s="108"/>
      <c r="E3" s="108"/>
      <c r="F3" s="108"/>
      <c r="G3" s="108"/>
      <c r="H3" s="108"/>
      <c r="I3" s="108"/>
      <c r="J3" s="108"/>
      <c r="K3" s="108"/>
      <c r="L3" s="108"/>
      <c r="M3" s="109"/>
    </row>
    <row r="4" spans="1:13" ht="25.5" x14ac:dyDescent="0.25">
      <c r="A4" s="89"/>
      <c r="B4" s="90" t="s">
        <v>63</v>
      </c>
      <c r="C4" s="90" t="s">
        <v>33</v>
      </c>
      <c r="D4" s="90" t="s">
        <v>34</v>
      </c>
      <c r="E4" s="90" t="s">
        <v>35</v>
      </c>
      <c r="F4" s="90" t="s">
        <v>36</v>
      </c>
      <c r="G4" s="90" t="s">
        <v>37</v>
      </c>
      <c r="H4" s="90" t="s">
        <v>38</v>
      </c>
      <c r="I4" s="90" t="s">
        <v>39</v>
      </c>
      <c r="J4" s="90" t="s">
        <v>40</v>
      </c>
      <c r="K4" s="90" t="s">
        <v>41</v>
      </c>
      <c r="L4" s="90" t="s">
        <v>42</v>
      </c>
      <c r="M4" s="91" t="s">
        <v>57</v>
      </c>
    </row>
    <row r="5" spans="1:13" x14ac:dyDescent="0.25">
      <c r="A5" s="92" t="s">
        <v>61</v>
      </c>
      <c r="B5" s="93">
        <v>18.224676044975546</v>
      </c>
      <c r="C5" s="93">
        <v>20.831442545252862</v>
      </c>
      <c r="D5" s="93">
        <v>10.608581656834568</v>
      </c>
      <c r="E5" s="93">
        <v>8.5766147330207225</v>
      </c>
      <c r="F5" s="93">
        <v>7.9211415317904503</v>
      </c>
      <c r="G5" s="93">
        <v>7.1824736550194128</v>
      </c>
      <c r="H5" s="93">
        <v>6.2396006655574041</v>
      </c>
      <c r="I5" s="93">
        <v>5.2210961528765187</v>
      </c>
      <c r="J5" s="93">
        <v>4.5857913578379472</v>
      </c>
      <c r="K5" s="93">
        <v>3.7967024655876571</v>
      </c>
      <c r="L5" s="93">
        <v>2.8210558160641352</v>
      </c>
      <c r="M5" s="93">
        <v>3.9908233751827762</v>
      </c>
    </row>
    <row r="6" spans="1:13" x14ac:dyDescent="0.25">
      <c r="A6" s="92" t="s">
        <v>62</v>
      </c>
      <c r="B6" s="93">
        <v>97.980356895836223</v>
      </c>
      <c r="C6" s="93">
        <v>82.185646859494128</v>
      </c>
      <c r="D6" s="93">
        <v>39.567490494296578</v>
      </c>
      <c r="E6" s="93">
        <v>36.743092298647859</v>
      </c>
      <c r="F6" s="93">
        <v>41.343093570973906</v>
      </c>
      <c r="G6" s="93">
        <v>44.120744120744121</v>
      </c>
      <c r="H6" s="93">
        <v>44.202020202020201</v>
      </c>
      <c r="I6" s="93">
        <v>45.533558667310473</v>
      </c>
      <c r="J6" s="93">
        <v>40.736668499175373</v>
      </c>
      <c r="K6" s="93">
        <v>41.567065073041171</v>
      </c>
      <c r="L6" s="93">
        <v>44.23592493297587</v>
      </c>
      <c r="M6" s="93">
        <v>39.355653821857231</v>
      </c>
    </row>
    <row r="22" spans="1:1" x14ac:dyDescent="0.25">
      <c r="A22" s="46"/>
    </row>
    <row r="23" spans="1:1" x14ac:dyDescent="0.25">
      <c r="A23" s="46"/>
    </row>
    <row r="24" spans="1:1" x14ac:dyDescent="0.25">
      <c r="A24" s="46"/>
    </row>
    <row r="31" spans="1:1" x14ac:dyDescent="0.25">
      <c r="A31" s="62" t="s">
        <v>198</v>
      </c>
    </row>
    <row r="32" spans="1:1" x14ac:dyDescent="0.25">
      <c r="A32" s="62" t="s">
        <v>231</v>
      </c>
    </row>
    <row r="33" spans="1:1" x14ac:dyDescent="0.25">
      <c r="A33" s="62" t="s">
        <v>232</v>
      </c>
    </row>
  </sheetData>
  <mergeCells count="1">
    <mergeCell ref="B3:M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selection activeCell="F13" sqref="F13"/>
    </sheetView>
  </sheetViews>
  <sheetFormatPr baseColWidth="10" defaultRowHeight="15" x14ac:dyDescent="0.25"/>
  <cols>
    <col min="2" max="2" width="23.28515625" customWidth="1"/>
  </cols>
  <sheetData>
    <row r="1" spans="1:3" x14ac:dyDescent="0.25">
      <c r="C1" t="s">
        <v>338</v>
      </c>
    </row>
    <row r="3" spans="1:3" x14ac:dyDescent="0.25">
      <c r="A3" t="s">
        <v>242</v>
      </c>
      <c r="B3" t="s">
        <v>81</v>
      </c>
      <c r="C3" s="102">
        <v>1.4663146483869962</v>
      </c>
    </row>
    <row r="4" spans="1:3" x14ac:dyDescent="0.25">
      <c r="A4" t="s">
        <v>243</v>
      </c>
      <c r="B4" t="s">
        <v>82</v>
      </c>
      <c r="C4" s="102">
        <v>2.3614885744435656</v>
      </c>
    </row>
    <row r="5" spans="1:3" x14ac:dyDescent="0.25">
      <c r="A5" t="s">
        <v>244</v>
      </c>
      <c r="B5" t="s">
        <v>83</v>
      </c>
      <c r="C5" s="102">
        <v>2.1972623797135249</v>
      </c>
    </row>
    <row r="6" spans="1:3" x14ac:dyDescent="0.25">
      <c r="A6" t="s">
        <v>245</v>
      </c>
      <c r="B6" t="s">
        <v>84</v>
      </c>
      <c r="C6" s="102">
        <v>1.896795640988528</v>
      </c>
    </row>
    <row r="7" spans="1:3" x14ac:dyDescent="0.25">
      <c r="A7" t="s">
        <v>246</v>
      </c>
      <c r="B7" t="s">
        <v>85</v>
      </c>
      <c r="C7" s="102">
        <v>2.1953988852227813</v>
      </c>
    </row>
    <row r="8" spans="1:3" x14ac:dyDescent="0.25">
      <c r="A8" t="s">
        <v>247</v>
      </c>
      <c r="B8" t="s">
        <v>86</v>
      </c>
      <c r="C8" s="102">
        <v>1.3465569193241289</v>
      </c>
    </row>
    <row r="9" spans="1:3" x14ac:dyDescent="0.25">
      <c r="A9" t="s">
        <v>248</v>
      </c>
      <c r="B9" t="s">
        <v>87</v>
      </c>
      <c r="C9" s="102">
        <v>1.5784401688100225</v>
      </c>
    </row>
    <row r="10" spans="1:3" x14ac:dyDescent="0.25">
      <c r="A10" t="s">
        <v>249</v>
      </c>
      <c r="B10" t="s">
        <v>88</v>
      </c>
      <c r="C10" s="102">
        <v>2.3122111443952735</v>
      </c>
    </row>
    <row r="11" spans="1:3" x14ac:dyDescent="0.25">
      <c r="A11" t="s">
        <v>250</v>
      </c>
      <c r="B11" t="s">
        <v>89</v>
      </c>
      <c r="C11" s="102">
        <v>2.5414316901283165</v>
      </c>
    </row>
    <row r="12" spans="1:3" x14ac:dyDescent="0.25">
      <c r="A12" t="s">
        <v>251</v>
      </c>
      <c r="B12" t="s">
        <v>90</v>
      </c>
      <c r="C12" s="102">
        <v>2.1326842390369363</v>
      </c>
    </row>
    <row r="13" spans="1:3" x14ac:dyDescent="0.25">
      <c r="A13" t="s">
        <v>252</v>
      </c>
      <c r="B13" t="s">
        <v>91</v>
      </c>
      <c r="C13" s="102">
        <v>2.0593694152605684</v>
      </c>
    </row>
    <row r="14" spans="1:3" x14ac:dyDescent="0.25">
      <c r="A14" t="s">
        <v>253</v>
      </c>
      <c r="B14" t="s">
        <v>92</v>
      </c>
      <c r="C14" s="102">
        <v>1.9973035220615765</v>
      </c>
    </row>
    <row r="15" spans="1:3" x14ac:dyDescent="0.25">
      <c r="A15" t="s">
        <v>254</v>
      </c>
      <c r="B15" t="s">
        <v>93</v>
      </c>
      <c r="C15" s="102">
        <v>1.3988351148281848</v>
      </c>
    </row>
    <row r="16" spans="1:3" x14ac:dyDescent="0.25">
      <c r="A16" t="s">
        <v>255</v>
      </c>
      <c r="B16" t="s">
        <v>94</v>
      </c>
      <c r="C16" s="102">
        <v>2.3799656222503387</v>
      </c>
    </row>
    <row r="17" spans="1:3" x14ac:dyDescent="0.25">
      <c r="A17" t="s">
        <v>256</v>
      </c>
      <c r="B17" t="s">
        <v>95</v>
      </c>
      <c r="C17" s="102">
        <v>2.3693238121708116</v>
      </c>
    </row>
    <row r="18" spans="1:3" x14ac:dyDescent="0.25">
      <c r="A18" t="s">
        <v>257</v>
      </c>
      <c r="B18" t="s">
        <v>96</v>
      </c>
      <c r="C18" s="102">
        <v>2.51539835403308</v>
      </c>
    </row>
    <row r="19" spans="1:3" x14ac:dyDescent="0.25">
      <c r="A19" t="s">
        <v>258</v>
      </c>
      <c r="B19" t="s">
        <v>97</v>
      </c>
      <c r="C19" s="102">
        <v>2.540854620707929</v>
      </c>
    </row>
    <row r="20" spans="1:3" x14ac:dyDescent="0.25">
      <c r="A20" t="s">
        <v>259</v>
      </c>
      <c r="B20" t="s">
        <v>98</v>
      </c>
      <c r="C20" s="102">
        <v>2.2551629037162142</v>
      </c>
    </row>
    <row r="21" spans="1:3" x14ac:dyDescent="0.25">
      <c r="A21" t="s">
        <v>260</v>
      </c>
      <c r="B21" t="s">
        <v>99</v>
      </c>
      <c r="C21" s="102">
        <v>2.1072791442439742</v>
      </c>
    </row>
    <row r="22" spans="1:3" x14ac:dyDescent="0.25">
      <c r="A22" t="s">
        <v>261</v>
      </c>
      <c r="B22" t="s">
        <v>100</v>
      </c>
      <c r="C22" s="102">
        <v>1.971988336867581</v>
      </c>
    </row>
    <row r="23" spans="1:3" x14ac:dyDescent="0.25">
      <c r="A23" t="s">
        <v>262</v>
      </c>
      <c r="B23" t="s">
        <v>101</v>
      </c>
      <c r="C23" s="102">
        <v>1.5810998658530138</v>
      </c>
    </row>
    <row r="24" spans="1:3" x14ac:dyDescent="0.25">
      <c r="A24" t="s">
        <v>263</v>
      </c>
      <c r="B24" t="s">
        <v>102</v>
      </c>
      <c r="C24" s="102">
        <v>2.3372349575558129</v>
      </c>
    </row>
    <row r="25" spans="1:3" x14ac:dyDescent="0.25">
      <c r="A25" t="s">
        <v>264</v>
      </c>
      <c r="B25" t="s">
        <v>103</v>
      </c>
      <c r="C25" s="102">
        <v>2.0194142661287007</v>
      </c>
    </row>
    <row r="26" spans="1:3" x14ac:dyDescent="0.25">
      <c r="A26" t="s">
        <v>265</v>
      </c>
      <c r="B26" t="s">
        <v>104</v>
      </c>
      <c r="C26" s="102">
        <v>1.5073039283500445</v>
      </c>
    </row>
    <row r="27" spans="1:3" x14ac:dyDescent="0.25">
      <c r="A27" t="s">
        <v>266</v>
      </c>
      <c r="B27" t="s">
        <v>105</v>
      </c>
      <c r="C27" s="102">
        <v>1.6983047121521193</v>
      </c>
    </row>
    <row r="28" spans="1:3" x14ac:dyDescent="0.25">
      <c r="A28" t="s">
        <v>267</v>
      </c>
      <c r="B28" t="s">
        <v>106</v>
      </c>
      <c r="C28" s="102">
        <v>2.148490480004444</v>
      </c>
    </row>
    <row r="29" spans="1:3" x14ac:dyDescent="0.25">
      <c r="A29" t="s">
        <v>268</v>
      </c>
      <c r="B29" t="s">
        <v>107</v>
      </c>
      <c r="C29" s="102">
        <v>1.8850881436047557</v>
      </c>
    </row>
    <row r="30" spans="1:3" x14ac:dyDescent="0.25">
      <c r="A30" t="s">
        <v>269</v>
      </c>
      <c r="B30" t="s">
        <v>108</v>
      </c>
      <c r="C30" s="102">
        <v>1.7428589271333679</v>
      </c>
    </row>
    <row r="31" spans="1:3" x14ac:dyDescent="0.25">
      <c r="A31" t="s">
        <v>79</v>
      </c>
      <c r="B31" t="s">
        <v>109</v>
      </c>
      <c r="C31" s="102">
        <v>1.6660320845271539</v>
      </c>
    </row>
    <row r="32" spans="1:3" x14ac:dyDescent="0.25">
      <c r="A32" t="s">
        <v>80</v>
      </c>
      <c r="B32" t="s">
        <v>110</v>
      </c>
      <c r="C32" s="102">
        <v>2.0089343112408895</v>
      </c>
    </row>
    <row r="33" spans="1:3" x14ac:dyDescent="0.25">
      <c r="A33" t="s">
        <v>270</v>
      </c>
      <c r="B33" t="s">
        <v>111</v>
      </c>
      <c r="C33" s="102">
        <v>1.8226929788453816</v>
      </c>
    </row>
    <row r="34" spans="1:3" x14ac:dyDescent="0.25">
      <c r="A34" t="s">
        <v>271</v>
      </c>
      <c r="B34" t="s">
        <v>112</v>
      </c>
      <c r="C34" s="102">
        <v>1.2437935112929086</v>
      </c>
    </row>
    <row r="35" spans="1:3" x14ac:dyDescent="0.25">
      <c r="A35" t="s">
        <v>272</v>
      </c>
      <c r="B35" t="s">
        <v>113</v>
      </c>
      <c r="C35" s="102">
        <v>1.937527173166969</v>
      </c>
    </row>
    <row r="36" spans="1:3" x14ac:dyDescent="0.25">
      <c r="A36" t="s">
        <v>273</v>
      </c>
      <c r="B36" t="s">
        <v>114</v>
      </c>
      <c r="C36" s="102">
        <v>1.6678714321533508</v>
      </c>
    </row>
    <row r="37" spans="1:3" x14ac:dyDescent="0.25">
      <c r="A37" t="s">
        <v>274</v>
      </c>
      <c r="B37" t="s">
        <v>115</v>
      </c>
      <c r="C37" s="102">
        <v>1.6307367811914193</v>
      </c>
    </row>
    <row r="38" spans="1:3" x14ac:dyDescent="0.25">
      <c r="A38" t="s">
        <v>275</v>
      </c>
      <c r="B38" t="s">
        <v>116</v>
      </c>
      <c r="C38" s="102">
        <v>1.4308873954801795</v>
      </c>
    </row>
    <row r="39" spans="1:3" x14ac:dyDescent="0.25">
      <c r="A39" t="s">
        <v>276</v>
      </c>
      <c r="B39" t="s">
        <v>117</v>
      </c>
      <c r="C39" s="102">
        <v>2.2257964590494899</v>
      </c>
    </row>
    <row r="40" spans="1:3" x14ac:dyDescent="0.25">
      <c r="A40" t="s">
        <v>277</v>
      </c>
      <c r="B40" t="s">
        <v>118</v>
      </c>
      <c r="C40" s="102">
        <v>1.9617916257237058</v>
      </c>
    </row>
    <row r="41" spans="1:3" x14ac:dyDescent="0.25">
      <c r="A41" t="s">
        <v>278</v>
      </c>
      <c r="B41" t="s">
        <v>119</v>
      </c>
      <c r="C41" s="102">
        <v>1.4541265997052084</v>
      </c>
    </row>
    <row r="42" spans="1:3" x14ac:dyDescent="0.25">
      <c r="A42" t="s">
        <v>279</v>
      </c>
      <c r="B42" t="s">
        <v>120</v>
      </c>
      <c r="C42" s="102">
        <v>2.061376635150002</v>
      </c>
    </row>
    <row r="43" spans="1:3" x14ac:dyDescent="0.25">
      <c r="A43" t="s">
        <v>280</v>
      </c>
      <c r="B43" t="s">
        <v>121</v>
      </c>
      <c r="C43" s="102">
        <v>2.0554513396728851</v>
      </c>
    </row>
    <row r="44" spans="1:3" x14ac:dyDescent="0.25">
      <c r="A44" t="s">
        <v>281</v>
      </c>
      <c r="B44" t="s">
        <v>122</v>
      </c>
      <c r="C44" s="102">
        <v>2.1779487405169418</v>
      </c>
    </row>
    <row r="45" spans="1:3" x14ac:dyDescent="0.25">
      <c r="A45" t="s">
        <v>282</v>
      </c>
      <c r="B45" t="s">
        <v>123</v>
      </c>
      <c r="C45" s="102">
        <v>1.3994736387985298</v>
      </c>
    </row>
    <row r="46" spans="1:3" x14ac:dyDescent="0.25">
      <c r="A46" t="s">
        <v>283</v>
      </c>
      <c r="B46" t="s">
        <v>124</v>
      </c>
      <c r="C46" s="102">
        <v>1.7456936701542773</v>
      </c>
    </row>
    <row r="47" spans="1:3" x14ac:dyDescent="0.25">
      <c r="A47" t="s">
        <v>284</v>
      </c>
      <c r="B47" t="s">
        <v>125</v>
      </c>
      <c r="C47" s="102">
        <v>1.4142582953315694</v>
      </c>
    </row>
    <row r="48" spans="1:3" x14ac:dyDescent="0.25">
      <c r="A48" t="s">
        <v>285</v>
      </c>
      <c r="B48" t="s">
        <v>126</v>
      </c>
      <c r="C48" s="102">
        <v>1.766474676251963</v>
      </c>
    </row>
    <row r="49" spans="1:3" x14ac:dyDescent="0.25">
      <c r="A49" t="s">
        <v>286</v>
      </c>
      <c r="B49" t="s">
        <v>127</v>
      </c>
      <c r="C49" s="102">
        <v>2.4272315967300337</v>
      </c>
    </row>
    <row r="50" spans="1:3" x14ac:dyDescent="0.25">
      <c r="A50" t="s">
        <v>287</v>
      </c>
      <c r="B50" t="s">
        <v>128</v>
      </c>
      <c r="C50" s="102">
        <v>1.7981141757075534</v>
      </c>
    </row>
    <row r="51" spans="1:3" x14ac:dyDescent="0.25">
      <c r="A51" t="s">
        <v>288</v>
      </c>
      <c r="B51" t="s">
        <v>129</v>
      </c>
      <c r="C51" s="102">
        <v>1.7422283865945296</v>
      </c>
    </row>
    <row r="52" spans="1:3" x14ac:dyDescent="0.25">
      <c r="A52" t="s">
        <v>289</v>
      </c>
      <c r="B52" t="s">
        <v>130</v>
      </c>
      <c r="C52" s="102">
        <v>1.7980266400764213</v>
      </c>
    </row>
    <row r="53" spans="1:3" x14ac:dyDescent="0.25">
      <c r="A53" t="s">
        <v>290</v>
      </c>
      <c r="B53" t="s">
        <v>131</v>
      </c>
      <c r="C53" s="102">
        <v>2.3083829758786907</v>
      </c>
    </row>
    <row r="54" spans="1:3" x14ac:dyDescent="0.25">
      <c r="A54" t="s">
        <v>291</v>
      </c>
      <c r="B54" t="s">
        <v>132</v>
      </c>
      <c r="C54" s="102">
        <v>1.7070267008923858</v>
      </c>
    </row>
    <row r="55" spans="1:3" x14ac:dyDescent="0.25">
      <c r="A55" t="s">
        <v>292</v>
      </c>
      <c r="B55" t="s">
        <v>133</v>
      </c>
      <c r="C55" s="102">
        <v>2.8631292093505398</v>
      </c>
    </row>
    <row r="56" spans="1:3" x14ac:dyDescent="0.25">
      <c r="A56" t="s">
        <v>293</v>
      </c>
      <c r="B56" t="s">
        <v>134</v>
      </c>
      <c r="C56" s="102">
        <v>1.9571893684431987</v>
      </c>
    </row>
    <row r="57" spans="1:3" x14ac:dyDescent="0.25">
      <c r="A57" t="s">
        <v>294</v>
      </c>
      <c r="B57" t="s">
        <v>135</v>
      </c>
      <c r="C57" s="102">
        <v>2.0817378727360749</v>
      </c>
    </row>
    <row r="58" spans="1:3" x14ac:dyDescent="0.25">
      <c r="A58" t="s">
        <v>295</v>
      </c>
      <c r="B58" t="s">
        <v>136</v>
      </c>
      <c r="C58" s="102">
        <v>2.453971539723121</v>
      </c>
    </row>
    <row r="59" spans="1:3" x14ac:dyDescent="0.25">
      <c r="A59" t="s">
        <v>296</v>
      </c>
      <c r="B59" t="s">
        <v>137</v>
      </c>
      <c r="C59" s="102">
        <v>2.0341217323990577</v>
      </c>
    </row>
    <row r="60" spans="1:3" x14ac:dyDescent="0.25">
      <c r="A60" t="s">
        <v>297</v>
      </c>
      <c r="B60" t="s">
        <v>138</v>
      </c>
      <c r="C60" s="102">
        <v>1.4335424020710632</v>
      </c>
    </row>
    <row r="61" spans="1:3" x14ac:dyDescent="0.25">
      <c r="A61" t="s">
        <v>298</v>
      </c>
      <c r="B61" t="s">
        <v>139</v>
      </c>
      <c r="C61" s="102">
        <v>2.762043535963004</v>
      </c>
    </row>
    <row r="62" spans="1:3" x14ac:dyDescent="0.25">
      <c r="A62" t="s">
        <v>299</v>
      </c>
      <c r="B62" t="s">
        <v>140</v>
      </c>
      <c r="C62" s="102">
        <v>2.2660205881791242</v>
      </c>
    </row>
    <row r="63" spans="1:3" x14ac:dyDescent="0.25">
      <c r="A63" t="s">
        <v>300</v>
      </c>
      <c r="B63" t="s">
        <v>141</v>
      </c>
      <c r="C63" s="102">
        <v>1.8869529069479323</v>
      </c>
    </row>
    <row r="64" spans="1:3" x14ac:dyDescent="0.25">
      <c r="A64" t="s">
        <v>301</v>
      </c>
      <c r="B64" t="s">
        <v>142</v>
      </c>
      <c r="C64" s="102">
        <v>2.8197992478487235</v>
      </c>
    </row>
    <row r="65" spans="1:3" x14ac:dyDescent="0.25">
      <c r="A65" t="s">
        <v>302</v>
      </c>
      <c r="B65" t="s">
        <v>143</v>
      </c>
      <c r="C65" s="102">
        <v>2.6297014854681953</v>
      </c>
    </row>
    <row r="66" spans="1:3" x14ac:dyDescent="0.25">
      <c r="A66" t="s">
        <v>303</v>
      </c>
      <c r="B66" t="s">
        <v>144</v>
      </c>
      <c r="C66" s="102">
        <v>1.4413695433834128</v>
      </c>
    </row>
    <row r="67" spans="1:3" x14ac:dyDescent="0.25">
      <c r="A67" t="s">
        <v>304</v>
      </c>
      <c r="B67" t="s">
        <v>145</v>
      </c>
      <c r="C67" s="102">
        <v>1.4876045059846965</v>
      </c>
    </row>
    <row r="68" spans="1:3" x14ac:dyDescent="0.25">
      <c r="A68" t="s">
        <v>305</v>
      </c>
      <c r="B68" t="s">
        <v>146</v>
      </c>
      <c r="C68" s="102">
        <v>1.9169215266664916</v>
      </c>
    </row>
    <row r="69" spans="1:3" x14ac:dyDescent="0.25">
      <c r="A69" t="s">
        <v>306</v>
      </c>
      <c r="B69" t="s">
        <v>147</v>
      </c>
      <c r="C69" s="102">
        <v>2.0343758007135766</v>
      </c>
    </row>
    <row r="70" spans="1:3" x14ac:dyDescent="0.25">
      <c r="A70" t="s">
        <v>307</v>
      </c>
      <c r="B70" t="s">
        <v>148</v>
      </c>
      <c r="C70" s="102">
        <v>1.5606902322192233</v>
      </c>
    </row>
    <row r="71" spans="1:3" x14ac:dyDescent="0.25">
      <c r="A71" t="s">
        <v>308</v>
      </c>
      <c r="B71" t="s">
        <v>149</v>
      </c>
      <c r="C71" s="102">
        <v>1.8500237515586959</v>
      </c>
    </row>
    <row r="72" spans="1:3" x14ac:dyDescent="0.25">
      <c r="A72" t="s">
        <v>309</v>
      </c>
      <c r="B72" t="s">
        <v>150</v>
      </c>
      <c r="C72" s="102">
        <v>1.2117698997774171</v>
      </c>
    </row>
    <row r="73" spans="1:3" x14ac:dyDescent="0.25">
      <c r="A73" t="s">
        <v>310</v>
      </c>
      <c r="B73" t="s">
        <v>151</v>
      </c>
      <c r="C73" s="102">
        <v>2.2219530437925403</v>
      </c>
    </row>
    <row r="74" spans="1:3" x14ac:dyDescent="0.25">
      <c r="A74" t="s">
        <v>311</v>
      </c>
      <c r="B74" t="s">
        <v>152</v>
      </c>
      <c r="C74" s="102">
        <v>1.6208192783151261</v>
      </c>
    </row>
    <row r="75" spans="1:3" x14ac:dyDescent="0.25">
      <c r="A75" t="s">
        <v>312</v>
      </c>
      <c r="B75" t="s">
        <v>153</v>
      </c>
      <c r="C75" s="102">
        <v>2.706660983246036</v>
      </c>
    </row>
    <row r="76" spans="1:3" x14ac:dyDescent="0.25">
      <c r="A76" t="s">
        <v>313</v>
      </c>
      <c r="B76" t="s">
        <v>154</v>
      </c>
      <c r="C76" s="102">
        <v>1.7058911210851453</v>
      </c>
    </row>
    <row r="77" spans="1:3" x14ac:dyDescent="0.25">
      <c r="A77" t="s">
        <v>314</v>
      </c>
      <c r="B77" t="s">
        <v>155</v>
      </c>
      <c r="C77" s="102">
        <v>1.4592977611995637</v>
      </c>
    </row>
    <row r="78" spans="1:3" x14ac:dyDescent="0.25">
      <c r="A78" t="s">
        <v>315</v>
      </c>
      <c r="B78" t="s">
        <v>156</v>
      </c>
      <c r="C78" s="102">
        <v>1.4184514820412821</v>
      </c>
    </row>
    <row r="79" spans="1:3" x14ac:dyDescent="0.25">
      <c r="A79" t="s">
        <v>316</v>
      </c>
      <c r="B79" t="s">
        <v>157</v>
      </c>
      <c r="C79" s="102">
        <v>2.0281797972888942</v>
      </c>
    </row>
    <row r="80" spans="1:3" x14ac:dyDescent="0.25">
      <c r="A80" t="s">
        <v>317</v>
      </c>
      <c r="B80" t="s">
        <v>158</v>
      </c>
      <c r="C80" s="102">
        <v>1.3814872042520765</v>
      </c>
    </row>
    <row r="81" spans="1:3" x14ac:dyDescent="0.25">
      <c r="A81" t="s">
        <v>318</v>
      </c>
      <c r="B81" t="s">
        <v>159</v>
      </c>
      <c r="C81" s="102">
        <v>1.3817148541136572</v>
      </c>
    </row>
    <row r="82" spans="1:3" x14ac:dyDescent="0.25">
      <c r="A82" t="s">
        <v>319</v>
      </c>
      <c r="B82" t="s">
        <v>160</v>
      </c>
      <c r="C82" s="102">
        <v>2.0748022085695301</v>
      </c>
    </row>
    <row r="83" spans="1:3" x14ac:dyDescent="0.25">
      <c r="A83" t="s">
        <v>320</v>
      </c>
      <c r="B83" t="s">
        <v>161</v>
      </c>
      <c r="C83" s="102">
        <v>2.3558360597643664</v>
      </c>
    </row>
    <row r="84" spans="1:3" x14ac:dyDescent="0.25">
      <c r="A84" t="s">
        <v>321</v>
      </c>
      <c r="B84" t="s">
        <v>162</v>
      </c>
      <c r="C84" s="102">
        <v>2.0859315644423764</v>
      </c>
    </row>
    <row r="85" spans="1:3" x14ac:dyDescent="0.25">
      <c r="A85" t="s">
        <v>322</v>
      </c>
      <c r="B85" t="s">
        <v>163</v>
      </c>
      <c r="C85" s="102">
        <v>1.374293670315694</v>
      </c>
    </row>
    <row r="86" spans="1:3" x14ac:dyDescent="0.25">
      <c r="A86" t="s">
        <v>323</v>
      </c>
      <c r="B86" t="s">
        <v>164</v>
      </c>
      <c r="C86" s="102">
        <v>1.6918657253839082</v>
      </c>
    </row>
    <row r="87" spans="1:3" x14ac:dyDescent="0.25">
      <c r="A87" t="s">
        <v>324</v>
      </c>
      <c r="B87" t="s">
        <v>165</v>
      </c>
      <c r="C87" s="102">
        <v>1.4299428640669407</v>
      </c>
    </row>
    <row r="88" spans="1:3" x14ac:dyDescent="0.25">
      <c r="A88" t="s">
        <v>325</v>
      </c>
      <c r="B88" t="s">
        <v>166</v>
      </c>
      <c r="C88" s="102">
        <v>1.8889988456071882</v>
      </c>
    </row>
    <row r="89" spans="1:3" x14ac:dyDescent="0.25">
      <c r="A89" t="s">
        <v>326</v>
      </c>
      <c r="B89" t="s">
        <v>167</v>
      </c>
      <c r="C89" s="102">
        <v>2.1849435300484448</v>
      </c>
    </row>
    <row r="90" spans="1:3" x14ac:dyDescent="0.25">
      <c r="A90" t="s">
        <v>327</v>
      </c>
      <c r="B90" t="s">
        <v>168</v>
      </c>
      <c r="C90" s="102">
        <v>1.5862300895350414</v>
      </c>
    </row>
    <row r="91" spans="1:3" x14ac:dyDescent="0.25">
      <c r="A91" t="s">
        <v>328</v>
      </c>
      <c r="B91" t="s">
        <v>169</v>
      </c>
      <c r="C91" s="102">
        <v>2.2823770456334564</v>
      </c>
    </row>
    <row r="92" spans="1:3" x14ac:dyDescent="0.25">
      <c r="A92" t="s">
        <v>329</v>
      </c>
      <c r="B92" t="s">
        <v>170</v>
      </c>
      <c r="C92" s="102">
        <v>2.6923850477722189</v>
      </c>
    </row>
    <row r="93" spans="1:3" x14ac:dyDescent="0.25">
      <c r="A93" t="s">
        <v>330</v>
      </c>
      <c r="B93" t="s">
        <v>171</v>
      </c>
      <c r="C93" s="102">
        <v>1.8867780615081617</v>
      </c>
    </row>
    <row r="94" spans="1:3" x14ac:dyDescent="0.25">
      <c r="A94" t="s">
        <v>331</v>
      </c>
      <c r="B94" t="s">
        <v>172</v>
      </c>
      <c r="C94" s="102">
        <v>1.2710022224275768</v>
      </c>
    </row>
    <row r="95" spans="1:3" x14ac:dyDescent="0.25">
      <c r="A95" t="s">
        <v>332</v>
      </c>
      <c r="B95" t="s">
        <v>173</v>
      </c>
      <c r="C95" s="102">
        <v>1.105947139459204</v>
      </c>
    </row>
    <row r="96" spans="1:3" x14ac:dyDescent="0.25">
      <c r="A96" t="s">
        <v>333</v>
      </c>
      <c r="B96" t="s">
        <v>174</v>
      </c>
      <c r="C96" s="102">
        <v>1.4700095132542259</v>
      </c>
    </row>
    <row r="97" spans="1:3" x14ac:dyDescent="0.25">
      <c r="A97" t="s">
        <v>334</v>
      </c>
      <c r="B97" t="s">
        <v>175</v>
      </c>
      <c r="C97" s="102">
        <v>1.2616468220400971</v>
      </c>
    </row>
    <row r="98" spans="1:3" x14ac:dyDescent="0.25">
      <c r="A98" t="s">
        <v>335</v>
      </c>
      <c r="B98" t="s">
        <v>176</v>
      </c>
      <c r="C98" s="102">
        <v>1.3388053516561296</v>
      </c>
    </row>
    <row r="99" spans="1:3" x14ac:dyDescent="0.25">
      <c r="A99">
        <v>971</v>
      </c>
      <c r="B99" t="s">
        <v>336</v>
      </c>
      <c r="C99" s="102">
        <v>2.2718492680769216</v>
      </c>
    </row>
    <row r="100" spans="1:3" x14ac:dyDescent="0.25">
      <c r="A100">
        <v>972</v>
      </c>
      <c r="B100" t="s">
        <v>337</v>
      </c>
      <c r="C100" s="102">
        <v>2.3405787059726157</v>
      </c>
    </row>
    <row r="101" spans="1:3" x14ac:dyDescent="0.25">
      <c r="A101">
        <v>973</v>
      </c>
      <c r="B101" t="s">
        <v>179</v>
      </c>
      <c r="C101" s="102">
        <v>2.2634012032414068</v>
      </c>
    </row>
    <row r="102" spans="1:3" x14ac:dyDescent="0.25">
      <c r="A102">
        <v>974</v>
      </c>
      <c r="B102" t="s">
        <v>180</v>
      </c>
      <c r="C102" s="102">
        <v>2.0519091989141298</v>
      </c>
    </row>
    <row r="103" spans="1:3" x14ac:dyDescent="0.25">
      <c r="A103">
        <v>976</v>
      </c>
      <c r="B103" t="s">
        <v>181</v>
      </c>
      <c r="C103" s="102">
        <v>1.3896844436407236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selection activeCell="E16" sqref="E16"/>
    </sheetView>
  </sheetViews>
  <sheetFormatPr baseColWidth="10" defaultRowHeight="15" x14ac:dyDescent="0.25"/>
  <cols>
    <col min="2" max="2" width="23.28515625" customWidth="1"/>
  </cols>
  <sheetData>
    <row r="1" spans="1:3" x14ac:dyDescent="0.25">
      <c r="C1" t="s">
        <v>339</v>
      </c>
    </row>
    <row r="3" spans="1:3" x14ac:dyDescent="0.25">
      <c r="A3" t="s">
        <v>242</v>
      </c>
      <c r="B3" t="s">
        <v>81</v>
      </c>
      <c r="C3" s="102">
        <v>1.7161799124685539</v>
      </c>
    </row>
    <row r="4" spans="1:3" x14ac:dyDescent="0.25">
      <c r="A4" t="s">
        <v>243</v>
      </c>
      <c r="B4" t="s">
        <v>82</v>
      </c>
      <c r="C4" s="102">
        <v>1.8130969690145748</v>
      </c>
    </row>
    <row r="5" spans="1:3" x14ac:dyDescent="0.25">
      <c r="A5" t="s">
        <v>244</v>
      </c>
      <c r="B5" t="s">
        <v>83</v>
      </c>
      <c r="C5" s="102">
        <v>1.8986090668670408</v>
      </c>
    </row>
    <row r="6" spans="1:3" x14ac:dyDescent="0.25">
      <c r="A6" t="s">
        <v>245</v>
      </c>
      <c r="B6" t="s">
        <v>84</v>
      </c>
      <c r="C6" s="102">
        <v>2.104083119999741</v>
      </c>
    </row>
    <row r="7" spans="1:3" x14ac:dyDescent="0.25">
      <c r="A7" t="s">
        <v>246</v>
      </c>
      <c r="B7" t="s">
        <v>85</v>
      </c>
      <c r="C7" s="102">
        <v>2.7789174599323898</v>
      </c>
    </row>
    <row r="8" spans="1:3" x14ac:dyDescent="0.25">
      <c r="A8" t="s">
        <v>247</v>
      </c>
      <c r="B8" t="s">
        <v>86</v>
      </c>
      <c r="C8" s="102">
        <v>2.0192033443953443</v>
      </c>
    </row>
    <row r="9" spans="1:3" x14ac:dyDescent="0.25">
      <c r="A9" t="s">
        <v>248</v>
      </c>
      <c r="B9" t="s">
        <v>87</v>
      </c>
      <c r="C9" s="102">
        <v>1.6681655626007941</v>
      </c>
    </row>
    <row r="10" spans="1:3" x14ac:dyDescent="0.25">
      <c r="A10" t="s">
        <v>249</v>
      </c>
      <c r="B10" t="s">
        <v>88</v>
      </c>
      <c r="C10" s="102">
        <v>2.0752828569118806</v>
      </c>
    </row>
    <row r="11" spans="1:3" x14ac:dyDescent="0.25">
      <c r="A11" t="s">
        <v>250</v>
      </c>
      <c r="B11" t="s">
        <v>89</v>
      </c>
      <c r="C11" s="102">
        <v>1.9817184493567619</v>
      </c>
    </row>
    <row r="12" spans="1:3" x14ac:dyDescent="0.25">
      <c r="A12" t="s">
        <v>251</v>
      </c>
      <c r="B12" t="s">
        <v>90</v>
      </c>
      <c r="C12" s="102">
        <v>1.9360811952540233</v>
      </c>
    </row>
    <row r="13" spans="1:3" x14ac:dyDescent="0.25">
      <c r="A13" t="s">
        <v>252</v>
      </c>
      <c r="B13" t="s">
        <v>91</v>
      </c>
      <c r="C13" s="102">
        <v>1.9008177625593157</v>
      </c>
    </row>
    <row r="14" spans="1:3" x14ac:dyDescent="0.25">
      <c r="A14" t="s">
        <v>253</v>
      </c>
      <c r="B14" t="s">
        <v>92</v>
      </c>
      <c r="C14" s="102">
        <v>1.7039990869342161</v>
      </c>
    </row>
    <row r="15" spans="1:3" x14ac:dyDescent="0.25">
      <c r="A15" t="s">
        <v>254</v>
      </c>
      <c r="B15" t="s">
        <v>93</v>
      </c>
      <c r="C15" s="102">
        <v>2.0680207579719281</v>
      </c>
    </row>
    <row r="16" spans="1:3" x14ac:dyDescent="0.25">
      <c r="A16" t="s">
        <v>255</v>
      </c>
      <c r="B16" t="s">
        <v>94</v>
      </c>
      <c r="C16" s="102">
        <v>2.2551687776614435</v>
      </c>
    </row>
    <row r="17" spans="1:3" x14ac:dyDescent="0.25">
      <c r="A17" t="s">
        <v>256</v>
      </c>
      <c r="B17" t="s">
        <v>95</v>
      </c>
      <c r="C17" s="102">
        <v>1.9991151911317713</v>
      </c>
    </row>
    <row r="18" spans="1:3" x14ac:dyDescent="0.25">
      <c r="A18" t="s">
        <v>257</v>
      </c>
      <c r="B18" t="s">
        <v>96</v>
      </c>
      <c r="C18" s="102">
        <v>2.2198837991579712</v>
      </c>
    </row>
    <row r="19" spans="1:3" x14ac:dyDescent="0.25">
      <c r="A19" t="s">
        <v>258</v>
      </c>
      <c r="B19" t="s">
        <v>97</v>
      </c>
      <c r="C19" s="102">
        <v>2.2013772295674823</v>
      </c>
    </row>
    <row r="20" spans="1:3" x14ac:dyDescent="0.25">
      <c r="A20" t="s">
        <v>259</v>
      </c>
      <c r="B20" t="s">
        <v>98</v>
      </c>
      <c r="C20" s="102">
        <v>1.6928574035523782</v>
      </c>
    </row>
    <row r="21" spans="1:3" x14ac:dyDescent="0.25">
      <c r="A21" t="s">
        <v>260</v>
      </c>
      <c r="B21" t="s">
        <v>99</v>
      </c>
      <c r="C21" s="102">
        <v>2.0204523370450378</v>
      </c>
    </row>
    <row r="22" spans="1:3" x14ac:dyDescent="0.25">
      <c r="A22" t="s">
        <v>261</v>
      </c>
      <c r="B22" t="s">
        <v>100</v>
      </c>
      <c r="C22" s="102">
        <v>1.9007958531606814</v>
      </c>
    </row>
    <row r="23" spans="1:3" x14ac:dyDescent="0.25">
      <c r="A23" t="s">
        <v>262</v>
      </c>
      <c r="B23" t="s">
        <v>101</v>
      </c>
      <c r="C23" s="102">
        <v>2.0108082863212697</v>
      </c>
    </row>
    <row r="24" spans="1:3" x14ac:dyDescent="0.25">
      <c r="A24" t="s">
        <v>263</v>
      </c>
      <c r="B24" t="s">
        <v>102</v>
      </c>
      <c r="C24" s="102">
        <v>2.2453400197192606</v>
      </c>
    </row>
    <row r="25" spans="1:3" x14ac:dyDescent="0.25">
      <c r="A25" t="s">
        <v>264</v>
      </c>
      <c r="B25" t="s">
        <v>103</v>
      </c>
      <c r="C25" s="102">
        <v>2.0179939121847705</v>
      </c>
    </row>
    <row r="26" spans="1:3" x14ac:dyDescent="0.25">
      <c r="A26" t="s">
        <v>265</v>
      </c>
      <c r="B26" t="s">
        <v>104</v>
      </c>
      <c r="C26" s="102">
        <v>1.7133734583579929</v>
      </c>
    </row>
    <row r="27" spans="1:3" x14ac:dyDescent="0.25">
      <c r="A27" t="s">
        <v>266</v>
      </c>
      <c r="B27" t="s">
        <v>105</v>
      </c>
      <c r="C27" s="102">
        <v>1.9589062352802959</v>
      </c>
    </row>
    <row r="28" spans="1:3" x14ac:dyDescent="0.25">
      <c r="A28" t="s">
        <v>267</v>
      </c>
      <c r="B28" t="s">
        <v>106</v>
      </c>
      <c r="C28" s="102">
        <v>1.9395965145259642</v>
      </c>
    </row>
    <row r="29" spans="1:3" x14ac:dyDescent="0.25">
      <c r="A29" t="s">
        <v>268</v>
      </c>
      <c r="B29" t="s">
        <v>107</v>
      </c>
      <c r="C29" s="102">
        <v>2.1179292585723144</v>
      </c>
    </row>
    <row r="30" spans="1:3" x14ac:dyDescent="0.25">
      <c r="A30" t="s">
        <v>269</v>
      </c>
      <c r="B30" t="s">
        <v>108</v>
      </c>
      <c r="C30" s="102">
        <v>2.0356798890489829</v>
      </c>
    </row>
    <row r="31" spans="1:3" x14ac:dyDescent="0.25">
      <c r="A31" t="s">
        <v>79</v>
      </c>
      <c r="B31" t="s">
        <v>109</v>
      </c>
      <c r="C31" s="102">
        <v>1.1970338916960808</v>
      </c>
    </row>
    <row r="32" spans="1:3" x14ac:dyDescent="0.25">
      <c r="A32" t="s">
        <v>80</v>
      </c>
      <c r="B32" t="s">
        <v>110</v>
      </c>
      <c r="C32" s="102">
        <v>1.405945251133671</v>
      </c>
    </row>
    <row r="33" spans="1:3" x14ac:dyDescent="0.25">
      <c r="A33" t="s">
        <v>270</v>
      </c>
      <c r="B33" t="s">
        <v>111</v>
      </c>
      <c r="C33" s="102">
        <v>1.7840157666751635</v>
      </c>
    </row>
    <row r="34" spans="1:3" x14ac:dyDescent="0.25">
      <c r="A34" t="s">
        <v>271</v>
      </c>
      <c r="B34" t="s">
        <v>112</v>
      </c>
      <c r="C34" s="102">
        <v>2.2682613615355551</v>
      </c>
    </row>
    <row r="35" spans="1:3" x14ac:dyDescent="0.25">
      <c r="A35" t="s">
        <v>272</v>
      </c>
      <c r="B35" t="s">
        <v>113</v>
      </c>
      <c r="C35" s="102">
        <v>1.8536887680018086</v>
      </c>
    </row>
    <row r="36" spans="1:3" x14ac:dyDescent="0.25">
      <c r="A36" t="s">
        <v>273</v>
      </c>
      <c r="B36" t="s">
        <v>114</v>
      </c>
      <c r="C36" s="102">
        <v>2.3381548787399957</v>
      </c>
    </row>
    <row r="37" spans="1:3" x14ac:dyDescent="0.25">
      <c r="A37" t="s">
        <v>274</v>
      </c>
      <c r="B37" t="s">
        <v>115</v>
      </c>
      <c r="C37" s="102">
        <v>2.1437874523790601</v>
      </c>
    </row>
    <row r="38" spans="1:3" x14ac:dyDescent="0.25">
      <c r="A38" t="s">
        <v>275</v>
      </c>
      <c r="B38" t="s">
        <v>116</v>
      </c>
      <c r="C38" s="102">
        <v>2.2750527979779767</v>
      </c>
    </row>
    <row r="39" spans="1:3" x14ac:dyDescent="0.25">
      <c r="A39" t="s">
        <v>276</v>
      </c>
      <c r="B39" t="s">
        <v>117</v>
      </c>
      <c r="C39" s="102">
        <v>1.8965190807392354</v>
      </c>
    </row>
    <row r="40" spans="1:3" x14ac:dyDescent="0.25">
      <c r="A40" t="s">
        <v>277</v>
      </c>
      <c r="B40" t="s">
        <v>118</v>
      </c>
      <c r="C40" s="102">
        <v>2.4495782376904138</v>
      </c>
    </row>
    <row r="41" spans="1:3" x14ac:dyDescent="0.25">
      <c r="A41" t="s">
        <v>278</v>
      </c>
      <c r="B41" t="s">
        <v>119</v>
      </c>
      <c r="C41" s="102">
        <v>1.8560491472593093</v>
      </c>
    </row>
    <row r="42" spans="1:3" x14ac:dyDescent="0.25">
      <c r="A42" t="s">
        <v>279</v>
      </c>
      <c r="B42" t="s">
        <v>120</v>
      </c>
      <c r="C42" s="102">
        <v>2.1351794761432603</v>
      </c>
    </row>
    <row r="43" spans="1:3" x14ac:dyDescent="0.25">
      <c r="A43" t="s">
        <v>280</v>
      </c>
      <c r="B43" t="s">
        <v>121</v>
      </c>
      <c r="C43" s="102">
        <v>2.1763914563842084</v>
      </c>
    </row>
    <row r="44" spans="1:3" x14ac:dyDescent="0.25">
      <c r="A44" t="s">
        <v>281</v>
      </c>
      <c r="B44" t="s">
        <v>122</v>
      </c>
      <c r="C44" s="102">
        <v>2.2060453752622129</v>
      </c>
    </row>
    <row r="45" spans="1:3" x14ac:dyDescent="0.25">
      <c r="A45" t="s">
        <v>282</v>
      </c>
      <c r="B45" t="s">
        <v>123</v>
      </c>
      <c r="C45" s="102">
        <v>1.7171080170249273</v>
      </c>
    </row>
    <row r="46" spans="1:3" x14ac:dyDescent="0.25">
      <c r="A46" t="s">
        <v>283</v>
      </c>
      <c r="B46" t="s">
        <v>124</v>
      </c>
      <c r="C46" s="102">
        <v>1.9066137122116311</v>
      </c>
    </row>
    <row r="47" spans="1:3" x14ac:dyDescent="0.25">
      <c r="A47" t="s">
        <v>284</v>
      </c>
      <c r="B47" t="s">
        <v>125</v>
      </c>
      <c r="C47" s="102">
        <v>2.2485712892537055</v>
      </c>
    </row>
    <row r="48" spans="1:3" x14ac:dyDescent="0.25">
      <c r="A48" t="s">
        <v>285</v>
      </c>
      <c r="B48" t="s">
        <v>126</v>
      </c>
      <c r="C48" s="102">
        <v>2.1303206668514649</v>
      </c>
    </row>
    <row r="49" spans="1:3" x14ac:dyDescent="0.25">
      <c r="A49" t="s">
        <v>286</v>
      </c>
      <c r="B49" t="s">
        <v>127</v>
      </c>
      <c r="C49" s="102">
        <v>2.1068755693866676</v>
      </c>
    </row>
    <row r="50" spans="1:3" x14ac:dyDescent="0.25">
      <c r="A50" t="s">
        <v>287</v>
      </c>
      <c r="B50" t="s">
        <v>128</v>
      </c>
      <c r="C50" s="102">
        <v>1.938712917472746</v>
      </c>
    </row>
    <row r="51" spans="1:3" x14ac:dyDescent="0.25">
      <c r="A51" t="s">
        <v>288</v>
      </c>
      <c r="B51" t="s">
        <v>129</v>
      </c>
      <c r="C51" s="102">
        <v>2.6785391203146816</v>
      </c>
    </row>
    <row r="52" spans="1:3" x14ac:dyDescent="0.25">
      <c r="A52" t="s">
        <v>289</v>
      </c>
      <c r="B52" t="s">
        <v>130</v>
      </c>
      <c r="C52" s="102">
        <v>2.0384593090984118</v>
      </c>
    </row>
    <row r="53" spans="1:3" x14ac:dyDescent="0.25">
      <c r="A53" t="s">
        <v>290</v>
      </c>
      <c r="B53" t="s">
        <v>131</v>
      </c>
      <c r="C53" s="102">
        <v>1.9492984630636816</v>
      </c>
    </row>
    <row r="54" spans="1:3" x14ac:dyDescent="0.25">
      <c r="A54" t="s">
        <v>291</v>
      </c>
      <c r="B54" t="s">
        <v>132</v>
      </c>
      <c r="C54" s="102">
        <v>2.0702347485087751</v>
      </c>
    </row>
    <row r="55" spans="1:3" x14ac:dyDescent="0.25">
      <c r="A55" t="s">
        <v>292</v>
      </c>
      <c r="B55" t="s">
        <v>133</v>
      </c>
      <c r="C55" s="102">
        <v>2.0258097839471931</v>
      </c>
    </row>
    <row r="56" spans="1:3" x14ac:dyDescent="0.25">
      <c r="A56" t="s">
        <v>293</v>
      </c>
      <c r="B56" t="s">
        <v>134</v>
      </c>
      <c r="C56" s="102">
        <v>1.93292875886014</v>
      </c>
    </row>
    <row r="57" spans="1:3" x14ac:dyDescent="0.25">
      <c r="A57" t="s">
        <v>294</v>
      </c>
      <c r="B57" t="s">
        <v>135</v>
      </c>
      <c r="C57" s="102">
        <v>2.2856755445455765</v>
      </c>
    </row>
    <row r="58" spans="1:3" x14ac:dyDescent="0.25">
      <c r="A58" t="s">
        <v>295</v>
      </c>
      <c r="B58" t="s">
        <v>136</v>
      </c>
      <c r="C58" s="102">
        <v>1.7150582187322689</v>
      </c>
    </row>
    <row r="59" spans="1:3" x14ac:dyDescent="0.25">
      <c r="A59" t="s">
        <v>296</v>
      </c>
      <c r="B59" t="s">
        <v>137</v>
      </c>
      <c r="C59" s="102">
        <v>2.1920298290808873</v>
      </c>
    </row>
    <row r="60" spans="1:3" x14ac:dyDescent="0.25">
      <c r="A60" t="s">
        <v>297</v>
      </c>
      <c r="B60" t="s">
        <v>138</v>
      </c>
      <c r="C60" s="102">
        <v>1.4714039459064958</v>
      </c>
    </row>
    <row r="61" spans="1:3" x14ac:dyDescent="0.25">
      <c r="A61" t="s">
        <v>298</v>
      </c>
      <c r="B61" t="s">
        <v>139</v>
      </c>
      <c r="C61" s="102">
        <v>1.9116900146997027</v>
      </c>
    </row>
    <row r="62" spans="1:3" x14ac:dyDescent="0.25">
      <c r="A62" t="s">
        <v>299</v>
      </c>
      <c r="B62" t="s">
        <v>140</v>
      </c>
      <c r="C62" s="102">
        <v>2.2779352036390552</v>
      </c>
    </row>
    <row r="63" spans="1:3" x14ac:dyDescent="0.25">
      <c r="A63" t="s">
        <v>300</v>
      </c>
      <c r="B63" t="s">
        <v>141</v>
      </c>
      <c r="C63" s="102">
        <v>1.834534145546912</v>
      </c>
    </row>
    <row r="64" spans="1:3" x14ac:dyDescent="0.25">
      <c r="A64" t="s">
        <v>301</v>
      </c>
      <c r="B64" t="s">
        <v>142</v>
      </c>
      <c r="C64" s="102">
        <v>2.1132462534435228</v>
      </c>
    </row>
    <row r="65" spans="1:3" x14ac:dyDescent="0.25">
      <c r="A65" t="s">
        <v>302</v>
      </c>
      <c r="B65" t="s">
        <v>143</v>
      </c>
      <c r="C65" s="102">
        <v>1.9737304793334969</v>
      </c>
    </row>
    <row r="66" spans="1:3" x14ac:dyDescent="0.25">
      <c r="A66" t="s">
        <v>303</v>
      </c>
      <c r="B66" t="s">
        <v>144</v>
      </c>
      <c r="C66" s="102">
        <v>1.4893077146455915</v>
      </c>
    </row>
    <row r="67" spans="1:3" x14ac:dyDescent="0.25">
      <c r="A67" t="s">
        <v>304</v>
      </c>
      <c r="B67" t="s">
        <v>145</v>
      </c>
      <c r="C67" s="102">
        <v>1.7581388809874317</v>
      </c>
    </row>
    <row r="68" spans="1:3" x14ac:dyDescent="0.25">
      <c r="A68" t="s">
        <v>305</v>
      </c>
      <c r="B68" t="s">
        <v>146</v>
      </c>
      <c r="C68" s="102">
        <v>2.0180078132124706</v>
      </c>
    </row>
    <row r="69" spans="1:3" x14ac:dyDescent="0.25">
      <c r="A69" t="s">
        <v>306</v>
      </c>
      <c r="B69" t="s">
        <v>147</v>
      </c>
      <c r="C69" s="102">
        <v>2.5141699711158489</v>
      </c>
    </row>
    <row r="70" spans="1:3" x14ac:dyDescent="0.25">
      <c r="A70" t="s">
        <v>307</v>
      </c>
      <c r="B70" t="s">
        <v>148</v>
      </c>
      <c r="C70" s="102">
        <v>1.9250663840186588</v>
      </c>
    </row>
    <row r="71" spans="1:3" x14ac:dyDescent="0.25">
      <c r="A71" t="s">
        <v>308</v>
      </c>
      <c r="B71" t="s">
        <v>149</v>
      </c>
      <c r="C71" s="102">
        <v>2.1997032174517015</v>
      </c>
    </row>
    <row r="72" spans="1:3" x14ac:dyDescent="0.25">
      <c r="A72" t="s">
        <v>309</v>
      </c>
      <c r="B72" t="s">
        <v>150</v>
      </c>
      <c r="C72" s="102">
        <v>2.3223393717176606</v>
      </c>
    </row>
    <row r="73" spans="1:3" x14ac:dyDescent="0.25">
      <c r="A73" t="s">
        <v>310</v>
      </c>
      <c r="B73" t="s">
        <v>151</v>
      </c>
      <c r="C73" s="102">
        <v>1.8679557243792884</v>
      </c>
    </row>
    <row r="74" spans="1:3" x14ac:dyDescent="0.25">
      <c r="A74" t="s">
        <v>311</v>
      </c>
      <c r="B74" t="s">
        <v>152</v>
      </c>
      <c r="C74" s="102">
        <v>1.4787446110646729</v>
      </c>
    </row>
    <row r="75" spans="1:3" x14ac:dyDescent="0.25">
      <c r="A75" t="s">
        <v>312</v>
      </c>
      <c r="B75" t="s">
        <v>153</v>
      </c>
      <c r="C75" s="102">
        <v>2.4506724295008562</v>
      </c>
    </row>
    <row r="76" spans="1:3" x14ac:dyDescent="0.25">
      <c r="A76" t="s">
        <v>313</v>
      </c>
      <c r="B76" t="s">
        <v>154</v>
      </c>
      <c r="C76" s="102">
        <v>2.0561082622886846</v>
      </c>
    </row>
    <row r="77" spans="1:3" x14ac:dyDescent="0.25">
      <c r="A77" t="s">
        <v>314</v>
      </c>
      <c r="B77" t="s">
        <v>155</v>
      </c>
      <c r="C77" s="102">
        <v>1.6525129449343336</v>
      </c>
    </row>
    <row r="78" spans="1:3" x14ac:dyDescent="0.25">
      <c r="A78" t="s">
        <v>315</v>
      </c>
      <c r="B78" t="s">
        <v>156</v>
      </c>
      <c r="C78" s="102">
        <v>4.2573109850512321</v>
      </c>
    </row>
    <row r="79" spans="1:3" x14ac:dyDescent="0.25">
      <c r="A79" t="s">
        <v>316</v>
      </c>
      <c r="B79" t="s">
        <v>157</v>
      </c>
      <c r="C79" s="102">
        <v>2.0118626887040558</v>
      </c>
    </row>
    <row r="80" spans="1:3" x14ac:dyDescent="0.25">
      <c r="A80" t="s">
        <v>317</v>
      </c>
      <c r="B80" t="s">
        <v>158</v>
      </c>
      <c r="C80" s="102">
        <v>1.7533904106325484</v>
      </c>
    </row>
    <row r="81" spans="1:3" x14ac:dyDescent="0.25">
      <c r="A81" t="s">
        <v>318</v>
      </c>
      <c r="B81" t="s">
        <v>159</v>
      </c>
      <c r="C81" s="102">
        <v>1.7127175303190292</v>
      </c>
    </row>
    <row r="82" spans="1:3" x14ac:dyDescent="0.25">
      <c r="A82" t="s">
        <v>319</v>
      </c>
      <c r="B82" t="s">
        <v>160</v>
      </c>
      <c r="C82" s="102">
        <v>2.1995779458852098</v>
      </c>
    </row>
    <row r="83" spans="1:3" x14ac:dyDescent="0.25">
      <c r="A83" t="s">
        <v>320</v>
      </c>
      <c r="B83" t="s">
        <v>161</v>
      </c>
      <c r="C83" s="102">
        <v>1.8815777637870661</v>
      </c>
    </row>
    <row r="84" spans="1:3" x14ac:dyDescent="0.25">
      <c r="A84" t="s">
        <v>321</v>
      </c>
      <c r="B84" t="s">
        <v>162</v>
      </c>
      <c r="C84" s="102">
        <v>1.8845030429826173</v>
      </c>
    </row>
    <row r="85" spans="1:3" x14ac:dyDescent="0.25">
      <c r="A85" t="s">
        <v>322</v>
      </c>
      <c r="B85" t="s">
        <v>163</v>
      </c>
      <c r="C85" s="102">
        <v>1.4455365301559122</v>
      </c>
    </row>
    <row r="86" spans="1:3" x14ac:dyDescent="0.25">
      <c r="A86" t="s">
        <v>323</v>
      </c>
      <c r="B86" t="s">
        <v>164</v>
      </c>
      <c r="C86" s="102">
        <v>1.971309168329459</v>
      </c>
    </row>
    <row r="87" spans="1:3" x14ac:dyDescent="0.25">
      <c r="A87" t="s">
        <v>324</v>
      </c>
      <c r="B87" t="s">
        <v>165</v>
      </c>
      <c r="C87" s="102">
        <v>1.6283748921494277</v>
      </c>
    </row>
    <row r="88" spans="1:3" x14ac:dyDescent="0.25">
      <c r="A88" t="s">
        <v>325</v>
      </c>
      <c r="B88" t="s">
        <v>166</v>
      </c>
      <c r="C88" s="102">
        <v>1.8703247791631834</v>
      </c>
    </row>
    <row r="89" spans="1:3" x14ac:dyDescent="0.25">
      <c r="A89" t="s">
        <v>326</v>
      </c>
      <c r="B89" t="s">
        <v>167</v>
      </c>
      <c r="C89" s="102">
        <v>2.2548240989501074</v>
      </c>
    </row>
    <row r="90" spans="1:3" x14ac:dyDescent="0.25">
      <c r="A90" t="s">
        <v>327</v>
      </c>
      <c r="B90" t="s">
        <v>168</v>
      </c>
      <c r="C90" s="102">
        <v>1.7911759869655794</v>
      </c>
    </row>
    <row r="91" spans="1:3" x14ac:dyDescent="0.25">
      <c r="A91" t="s">
        <v>328</v>
      </c>
      <c r="B91" t="s">
        <v>169</v>
      </c>
      <c r="C91" s="102">
        <v>1.7906285617794584</v>
      </c>
    </row>
    <row r="92" spans="1:3" x14ac:dyDescent="0.25">
      <c r="A92" t="s">
        <v>329</v>
      </c>
      <c r="B92" t="s">
        <v>170</v>
      </c>
      <c r="C92" s="102">
        <v>2.0861591488587576</v>
      </c>
    </row>
    <row r="93" spans="1:3" x14ac:dyDescent="0.25">
      <c r="A93" t="s">
        <v>330</v>
      </c>
      <c r="B93" t="s">
        <v>171</v>
      </c>
      <c r="C93" s="102">
        <v>1.719410938896363</v>
      </c>
    </row>
    <row r="94" spans="1:3" x14ac:dyDescent="0.25">
      <c r="A94" t="s">
        <v>331</v>
      </c>
      <c r="B94" t="s">
        <v>172</v>
      </c>
      <c r="C94" s="102">
        <v>1.8620033579118065</v>
      </c>
    </row>
    <row r="95" spans="1:3" x14ac:dyDescent="0.25">
      <c r="A95" t="s">
        <v>332</v>
      </c>
      <c r="B95" t="s">
        <v>173</v>
      </c>
      <c r="C95" s="102">
        <v>1.8704227248879381</v>
      </c>
    </row>
    <row r="96" spans="1:3" x14ac:dyDescent="0.25">
      <c r="A96" t="s">
        <v>333</v>
      </c>
      <c r="B96" t="s">
        <v>174</v>
      </c>
      <c r="C96" s="102">
        <v>2.4590807453046688</v>
      </c>
    </row>
    <row r="97" spans="1:3" x14ac:dyDescent="0.25">
      <c r="A97" t="s">
        <v>334</v>
      </c>
      <c r="B97" t="s">
        <v>175</v>
      </c>
      <c r="C97" s="102">
        <v>2.039875634950985</v>
      </c>
    </row>
    <row r="98" spans="1:3" x14ac:dyDescent="0.25">
      <c r="A98" t="s">
        <v>335</v>
      </c>
      <c r="B98" t="s">
        <v>176</v>
      </c>
      <c r="C98" s="102">
        <v>1.9047003453484386</v>
      </c>
    </row>
    <row r="99" spans="1:3" x14ac:dyDescent="0.25">
      <c r="A99">
        <v>971</v>
      </c>
      <c r="B99" t="s">
        <v>336</v>
      </c>
      <c r="C99" s="102">
        <v>2.0028356795083821</v>
      </c>
    </row>
    <row r="100" spans="1:3" x14ac:dyDescent="0.25">
      <c r="A100">
        <v>972</v>
      </c>
      <c r="B100" t="s">
        <v>337</v>
      </c>
      <c r="C100" s="102">
        <v>2.268738062369505</v>
      </c>
    </row>
    <row r="101" spans="1:3" x14ac:dyDescent="0.25">
      <c r="A101">
        <v>973</v>
      </c>
      <c r="B101" t="s">
        <v>179</v>
      </c>
      <c r="C101" s="102">
        <v>2.533495645969567</v>
      </c>
    </row>
    <row r="102" spans="1:3" x14ac:dyDescent="0.25">
      <c r="A102">
        <v>974</v>
      </c>
      <c r="B102" t="s">
        <v>180</v>
      </c>
      <c r="C102" s="102">
        <v>1.9887054970324274</v>
      </c>
    </row>
    <row r="103" spans="1:3" x14ac:dyDescent="0.25">
      <c r="A103">
        <v>976</v>
      </c>
      <c r="B103" t="s">
        <v>181</v>
      </c>
      <c r="C103" s="102">
        <v>2.0234749989916239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10" workbookViewId="0">
      <selection activeCell="K13" sqref="K13"/>
    </sheetView>
  </sheetViews>
  <sheetFormatPr baseColWidth="10" defaultRowHeight="15" x14ac:dyDescent="0.25"/>
  <cols>
    <col min="1" max="1" width="29.7109375" customWidth="1"/>
    <col min="2" max="2" width="10.42578125" customWidth="1"/>
    <col min="4" max="4" width="14.42578125" customWidth="1"/>
    <col min="6" max="6" width="15.42578125" customWidth="1"/>
  </cols>
  <sheetData>
    <row r="1" spans="1:12" x14ac:dyDescent="0.25">
      <c r="A1" s="53" t="s">
        <v>208</v>
      </c>
      <c r="B1" s="53"/>
      <c r="C1" s="53"/>
      <c r="D1" s="53"/>
      <c r="E1" s="53"/>
      <c r="F1" s="53"/>
      <c r="G1" s="53"/>
      <c r="H1" s="7"/>
      <c r="I1" s="7"/>
      <c r="J1" s="7"/>
      <c r="K1" s="7"/>
      <c r="L1" s="7"/>
    </row>
    <row r="2" spans="1:12" x14ac:dyDescent="0.25">
      <c r="A2" s="7"/>
      <c r="B2" s="7"/>
      <c r="C2" s="7"/>
      <c r="D2" s="7"/>
      <c r="E2" s="7"/>
      <c r="F2" s="7"/>
      <c r="G2" s="7"/>
      <c r="H2" s="7"/>
      <c r="I2" s="7"/>
      <c r="J2" s="7"/>
      <c r="K2" s="7"/>
      <c r="L2" s="7"/>
    </row>
    <row r="3" spans="1:12" x14ac:dyDescent="0.25">
      <c r="A3" s="54"/>
      <c r="B3" s="55">
        <v>2016</v>
      </c>
      <c r="C3" s="55">
        <v>2017</v>
      </c>
      <c r="D3" s="55">
        <v>2018</v>
      </c>
      <c r="E3" s="55">
        <v>2019</v>
      </c>
      <c r="F3" s="55">
        <v>2020</v>
      </c>
      <c r="G3" s="55">
        <v>2021</v>
      </c>
      <c r="H3" s="55">
        <v>2022</v>
      </c>
      <c r="I3" s="55">
        <v>2023</v>
      </c>
      <c r="J3" s="7"/>
      <c r="K3" s="7"/>
      <c r="L3" s="7"/>
    </row>
    <row r="4" spans="1:12" ht="22.5" customHeight="1" x14ac:dyDescent="0.25">
      <c r="A4" s="56" t="s">
        <v>30</v>
      </c>
      <c r="B4" s="56"/>
      <c r="C4" s="60">
        <v>12.2</v>
      </c>
      <c r="D4" s="60">
        <v>16.3</v>
      </c>
      <c r="E4" s="60">
        <v>10</v>
      </c>
      <c r="F4" s="60">
        <v>-0.68128519830876932</v>
      </c>
      <c r="G4" s="60">
        <v>23.3</v>
      </c>
      <c r="H4" s="60">
        <v>10.7</v>
      </c>
      <c r="I4" s="60">
        <v>6.2</v>
      </c>
      <c r="J4" s="7"/>
      <c r="K4" s="7"/>
      <c r="L4" s="7"/>
    </row>
    <row r="5" spans="1:12" ht="24" x14ac:dyDescent="0.25">
      <c r="A5" s="56" t="s">
        <v>31</v>
      </c>
      <c r="B5" s="56"/>
      <c r="C5" s="60">
        <v>12.5</v>
      </c>
      <c r="D5" s="60">
        <v>15.3</v>
      </c>
      <c r="E5" s="60">
        <v>7.1</v>
      </c>
      <c r="F5" s="60">
        <v>-4.5</v>
      </c>
      <c r="G5" s="60">
        <v>17.600000000000001</v>
      </c>
      <c r="H5" s="60">
        <v>11</v>
      </c>
      <c r="I5" s="60">
        <v>4.2</v>
      </c>
      <c r="J5" s="7"/>
      <c r="K5" s="7"/>
      <c r="L5" s="7"/>
    </row>
    <row r="6" spans="1:12" x14ac:dyDescent="0.25">
      <c r="A6" s="58" t="s">
        <v>225</v>
      </c>
      <c r="B6" s="57">
        <v>32.700000000000003</v>
      </c>
      <c r="C6" s="60">
        <v>32.4</v>
      </c>
      <c r="D6" s="60">
        <v>33.150359345820831</v>
      </c>
      <c r="E6" s="60">
        <v>35</v>
      </c>
      <c r="F6" s="60">
        <v>37.5</v>
      </c>
      <c r="G6" s="60">
        <v>40.4</v>
      </c>
      <c r="H6" s="60">
        <v>40.200000000000003</v>
      </c>
      <c r="I6" s="60">
        <v>41.4</v>
      </c>
      <c r="J6" s="7"/>
      <c r="K6" s="7"/>
      <c r="L6" s="7"/>
    </row>
    <row r="7" spans="1:12" x14ac:dyDescent="0.25">
      <c r="A7" s="7"/>
      <c r="B7" s="7"/>
      <c r="C7" s="7"/>
      <c r="D7" s="7"/>
      <c r="E7" s="7"/>
      <c r="F7" s="7"/>
      <c r="G7" s="7"/>
      <c r="H7" s="7"/>
      <c r="I7" s="7"/>
      <c r="J7" s="7"/>
      <c r="K7" s="7"/>
      <c r="L7" s="7"/>
    </row>
    <row r="8" spans="1:12" x14ac:dyDescent="0.25">
      <c r="A8" s="7"/>
      <c r="B8" s="7"/>
      <c r="C8" s="7"/>
      <c r="D8" s="7"/>
      <c r="E8" s="7"/>
      <c r="F8" s="7"/>
      <c r="G8" s="7"/>
      <c r="H8" s="7"/>
      <c r="I8" s="7"/>
      <c r="J8" s="7"/>
      <c r="K8" s="7"/>
      <c r="L8" s="7"/>
    </row>
    <row r="9" spans="1:12" x14ac:dyDescent="0.25">
      <c r="A9" s="7"/>
      <c r="B9" s="7"/>
      <c r="C9" s="7"/>
      <c r="D9" s="7"/>
      <c r="E9" s="7"/>
      <c r="F9" s="7"/>
      <c r="G9" s="7"/>
      <c r="H9" s="7"/>
      <c r="I9" s="7"/>
      <c r="J9" s="7"/>
      <c r="K9" s="7"/>
      <c r="L9" s="7"/>
    </row>
    <row r="10" spans="1:12" x14ac:dyDescent="0.25">
      <c r="A10" s="7"/>
      <c r="B10" s="7"/>
      <c r="C10" s="7"/>
      <c r="D10" s="7"/>
      <c r="E10" s="7"/>
      <c r="F10" s="7"/>
      <c r="G10" s="7"/>
      <c r="H10" s="7"/>
      <c r="I10" s="7"/>
      <c r="J10" s="7"/>
      <c r="K10" s="7"/>
      <c r="L10" s="7"/>
    </row>
    <row r="11" spans="1:12" x14ac:dyDescent="0.25">
      <c r="A11" s="7"/>
      <c r="B11" s="7"/>
      <c r="C11" s="7"/>
      <c r="D11" s="7"/>
      <c r="E11" s="7"/>
      <c r="F11" s="7"/>
      <c r="G11" s="7"/>
      <c r="H11" s="7"/>
      <c r="I11" s="7"/>
      <c r="J11" s="7"/>
      <c r="K11" s="7"/>
      <c r="L11" s="7"/>
    </row>
    <row r="12" spans="1:12" ht="15" customHeight="1" x14ac:dyDescent="0.25">
      <c r="A12" s="7"/>
      <c r="B12" s="7"/>
      <c r="C12" s="7"/>
      <c r="D12" s="7"/>
      <c r="E12" s="7"/>
      <c r="F12" s="7"/>
      <c r="G12" s="7"/>
      <c r="H12" s="7"/>
      <c r="I12" s="7"/>
      <c r="J12" s="7"/>
      <c r="K12" s="7"/>
      <c r="L12" s="7"/>
    </row>
    <row r="13" spans="1:12" x14ac:dyDescent="0.25">
      <c r="A13" s="7"/>
      <c r="B13" s="7"/>
      <c r="C13" s="7"/>
      <c r="D13" s="7"/>
      <c r="E13" s="7"/>
      <c r="F13" s="7"/>
      <c r="G13" s="7"/>
      <c r="H13" s="7"/>
      <c r="I13" s="7"/>
      <c r="J13" s="7"/>
      <c r="K13" s="7"/>
      <c r="L13" s="7"/>
    </row>
    <row r="14" spans="1:12" x14ac:dyDescent="0.25">
      <c r="A14" s="7"/>
      <c r="B14" s="7"/>
      <c r="C14" s="7"/>
      <c r="D14" s="7"/>
      <c r="E14" s="7"/>
      <c r="F14" s="7"/>
      <c r="G14" s="7"/>
      <c r="H14" s="7"/>
      <c r="I14" s="7"/>
      <c r="J14" s="7"/>
      <c r="K14" s="7"/>
      <c r="L14" s="7"/>
    </row>
    <row r="15" spans="1:12" x14ac:dyDescent="0.25">
      <c r="A15" s="7"/>
      <c r="B15" s="7"/>
      <c r="C15" s="7"/>
      <c r="D15" s="7"/>
      <c r="E15" s="7"/>
      <c r="F15" s="7"/>
      <c r="G15" s="7"/>
      <c r="H15" s="7"/>
      <c r="I15" s="7"/>
      <c r="J15" s="7"/>
      <c r="K15" s="7"/>
      <c r="L15" s="7"/>
    </row>
    <row r="16" spans="1:12" x14ac:dyDescent="0.25">
      <c r="A16" s="7"/>
      <c r="B16" s="7"/>
      <c r="C16" s="7"/>
      <c r="D16" s="7"/>
      <c r="E16" s="7"/>
      <c r="F16" s="7"/>
      <c r="G16" s="7"/>
      <c r="H16" s="7"/>
      <c r="I16" s="7"/>
      <c r="J16" s="7"/>
      <c r="K16" s="7"/>
      <c r="L16" s="7"/>
    </row>
    <row r="17" spans="1:12" x14ac:dyDescent="0.25">
      <c r="A17" s="7"/>
      <c r="B17" s="7"/>
      <c r="C17" s="7"/>
      <c r="D17" s="7"/>
      <c r="E17" s="7"/>
      <c r="F17" s="7"/>
      <c r="G17" s="7"/>
      <c r="H17" s="7"/>
      <c r="I17" s="7"/>
      <c r="J17" s="7"/>
      <c r="K17" s="7"/>
      <c r="L17" s="7"/>
    </row>
    <row r="18" spans="1:12" x14ac:dyDescent="0.25">
      <c r="A18" s="7"/>
      <c r="B18" s="7"/>
      <c r="C18" s="7"/>
      <c r="D18" s="7"/>
      <c r="E18" s="7"/>
      <c r="F18" s="7"/>
      <c r="G18" s="7"/>
      <c r="H18" s="7"/>
      <c r="I18" s="7"/>
      <c r="J18" s="7"/>
      <c r="K18" s="7"/>
      <c r="L18" s="7"/>
    </row>
    <row r="19" spans="1:12" x14ac:dyDescent="0.25">
      <c r="A19" s="7"/>
      <c r="B19" s="7"/>
      <c r="C19" s="7"/>
      <c r="D19" s="7"/>
      <c r="E19" s="7"/>
      <c r="F19" s="7"/>
      <c r="G19" s="7"/>
      <c r="H19" s="7"/>
      <c r="I19" s="7"/>
      <c r="J19" s="7"/>
      <c r="K19" s="7"/>
      <c r="L19" s="7"/>
    </row>
    <row r="20" spans="1:12" x14ac:dyDescent="0.25">
      <c r="A20" s="7"/>
      <c r="B20" s="7"/>
      <c r="C20" s="7"/>
      <c r="D20" s="7"/>
      <c r="E20" s="7"/>
      <c r="F20" s="7"/>
      <c r="G20" s="7"/>
      <c r="H20" s="7"/>
      <c r="I20" s="7"/>
      <c r="J20" s="7"/>
      <c r="K20" s="7"/>
      <c r="L20" s="7"/>
    </row>
    <row r="21" spans="1:12" x14ac:dyDescent="0.25">
      <c r="A21" s="7"/>
      <c r="B21" s="7"/>
      <c r="C21" s="7"/>
      <c r="D21" s="7"/>
      <c r="E21" s="7"/>
      <c r="F21" s="7"/>
      <c r="G21" s="7"/>
      <c r="H21" s="7"/>
      <c r="I21" s="7"/>
      <c r="J21" s="7"/>
      <c r="K21" s="7"/>
      <c r="L21" s="7"/>
    </row>
    <row r="22" spans="1:12" x14ac:dyDescent="0.25">
      <c r="A22" s="7"/>
      <c r="B22" s="7"/>
      <c r="C22" s="7"/>
      <c r="D22" s="7"/>
      <c r="E22" s="7"/>
      <c r="F22" s="7"/>
      <c r="G22" s="7"/>
      <c r="H22" s="7"/>
      <c r="I22" s="7"/>
      <c r="J22" s="7"/>
      <c r="K22" s="7"/>
      <c r="L22" s="7"/>
    </row>
    <row r="23" spans="1:12" x14ac:dyDescent="0.25">
      <c r="A23" s="7"/>
      <c r="B23" s="7"/>
      <c r="C23" s="7"/>
      <c r="D23" s="7"/>
      <c r="E23" s="7"/>
      <c r="F23" s="7"/>
      <c r="G23" s="7"/>
      <c r="H23" s="7"/>
      <c r="I23" s="7"/>
      <c r="J23" s="7"/>
      <c r="K23" s="7"/>
      <c r="L23" s="7"/>
    </row>
    <row r="24" spans="1:12" x14ac:dyDescent="0.25">
      <c r="A24" s="7"/>
      <c r="B24" s="7"/>
      <c r="C24" s="7"/>
      <c r="D24" s="7"/>
      <c r="E24" s="7"/>
      <c r="F24" s="7"/>
      <c r="G24" s="7"/>
      <c r="H24" s="7"/>
      <c r="I24" s="7"/>
      <c r="J24" s="7"/>
      <c r="K24" s="7"/>
      <c r="L24" s="7"/>
    </row>
    <row r="25" spans="1:12" ht="27.75" customHeight="1" x14ac:dyDescent="0.25">
      <c r="A25" s="104" t="s">
        <v>227</v>
      </c>
      <c r="B25" s="104"/>
      <c r="C25" s="104"/>
      <c r="D25" s="104"/>
      <c r="E25" s="104"/>
      <c r="F25" s="104"/>
      <c r="G25" s="104"/>
      <c r="H25" s="104"/>
      <c r="I25" s="104"/>
      <c r="J25" s="104"/>
      <c r="K25" s="104"/>
      <c r="L25" s="104"/>
    </row>
    <row r="26" spans="1:12" x14ac:dyDescent="0.25">
      <c r="A26" s="46" t="s">
        <v>230</v>
      </c>
      <c r="B26" s="46"/>
      <c r="C26" s="7"/>
      <c r="D26" s="7"/>
      <c r="E26" s="7"/>
      <c r="F26" s="7"/>
      <c r="G26" s="7"/>
      <c r="H26" s="7"/>
      <c r="I26" s="7"/>
      <c r="J26" s="7"/>
      <c r="K26" s="7"/>
      <c r="L26" s="7"/>
    </row>
    <row r="27" spans="1:12" x14ac:dyDescent="0.25">
      <c r="A27" s="34" t="s">
        <v>237</v>
      </c>
      <c r="B27" s="34"/>
      <c r="C27" s="7"/>
      <c r="D27" s="7"/>
      <c r="E27" s="7"/>
      <c r="F27" s="7"/>
      <c r="G27" s="7"/>
      <c r="H27" s="7"/>
      <c r="I27" s="7"/>
      <c r="J27" s="7"/>
      <c r="K27" s="7"/>
      <c r="L27" s="7"/>
    </row>
    <row r="28" spans="1:12" x14ac:dyDescent="0.25">
      <c r="A28" s="47"/>
      <c r="B28" s="47"/>
      <c r="C28" s="7"/>
      <c r="D28" s="7"/>
      <c r="E28" s="7"/>
      <c r="F28" s="7"/>
      <c r="G28" s="7"/>
      <c r="H28" s="7"/>
      <c r="I28" s="7"/>
      <c r="J28" s="7"/>
      <c r="K28" s="7"/>
      <c r="L28" s="7"/>
    </row>
    <row r="37" ht="45" customHeight="1" x14ac:dyDescent="0.25"/>
    <row r="44" ht="15" customHeight="1" x14ac:dyDescent="0.25"/>
  </sheetData>
  <mergeCells count="1">
    <mergeCell ref="A25:L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activeCell="K14" sqref="K14"/>
    </sheetView>
  </sheetViews>
  <sheetFormatPr baseColWidth="10" defaultRowHeight="15" x14ac:dyDescent="0.25"/>
  <cols>
    <col min="1" max="17" width="11.42578125" style="4"/>
  </cols>
  <sheetData>
    <row r="1" spans="1:18" x14ac:dyDescent="0.25">
      <c r="A1" s="61" t="s">
        <v>210</v>
      </c>
      <c r="B1" s="62"/>
      <c r="C1" s="62"/>
      <c r="D1" s="62"/>
      <c r="E1" s="62"/>
      <c r="F1" s="62"/>
      <c r="G1" s="62"/>
      <c r="H1" s="62"/>
      <c r="I1" s="62"/>
      <c r="J1" s="62"/>
      <c r="K1" s="62"/>
      <c r="L1" s="62"/>
      <c r="M1" s="62"/>
      <c r="N1" s="62"/>
      <c r="O1" s="62"/>
      <c r="P1" s="62"/>
      <c r="Q1" s="62"/>
      <c r="R1" s="7"/>
    </row>
    <row r="2" spans="1:18" x14ac:dyDescent="0.25">
      <c r="A2" s="62"/>
      <c r="B2" s="62"/>
      <c r="C2" s="62"/>
      <c r="D2" s="62"/>
      <c r="E2" s="62"/>
      <c r="F2" s="62"/>
      <c r="G2" s="62"/>
      <c r="H2" s="62"/>
      <c r="I2" s="62"/>
      <c r="J2" s="62"/>
      <c r="K2" s="62"/>
      <c r="L2" s="62"/>
      <c r="M2" s="62"/>
      <c r="N2" s="62"/>
      <c r="O2" s="62"/>
      <c r="P2" s="62"/>
      <c r="Q2" s="62"/>
      <c r="R2" s="7"/>
    </row>
    <row r="3" spans="1:18" x14ac:dyDescent="0.25">
      <c r="A3" s="56"/>
      <c r="B3" s="56" t="s">
        <v>14</v>
      </c>
      <c r="C3" s="56" t="s">
        <v>15</v>
      </c>
      <c r="D3" s="56" t="s">
        <v>16</v>
      </c>
      <c r="E3" s="56" t="s">
        <v>17</v>
      </c>
      <c r="F3" s="56" t="s">
        <v>18</v>
      </c>
      <c r="G3" s="56" t="s">
        <v>19</v>
      </c>
      <c r="H3" s="56" t="s">
        <v>20</v>
      </c>
      <c r="I3" s="56" t="s">
        <v>21</v>
      </c>
      <c r="J3" s="56" t="s">
        <v>22</v>
      </c>
      <c r="K3" s="56" t="s">
        <v>23</v>
      </c>
      <c r="L3" s="56" t="s">
        <v>24</v>
      </c>
      <c r="M3" s="56" t="s">
        <v>25</v>
      </c>
      <c r="N3" s="56" t="s">
        <v>26</v>
      </c>
      <c r="O3" s="56" t="s">
        <v>27</v>
      </c>
      <c r="P3" s="56" t="s">
        <v>28</v>
      </c>
      <c r="Q3" s="56" t="s">
        <v>29</v>
      </c>
      <c r="R3" s="63"/>
    </row>
    <row r="4" spans="1:18" x14ac:dyDescent="0.25">
      <c r="A4" s="56" t="s">
        <v>13</v>
      </c>
      <c r="B4" s="64">
        <v>0.76209220788808341</v>
      </c>
      <c r="C4" s="64">
        <v>1.7261664044276444</v>
      </c>
      <c r="D4" s="64">
        <v>5.0190253397748394</v>
      </c>
      <c r="E4" s="64">
        <v>5.1264103566458665</v>
      </c>
      <c r="F4" s="64">
        <v>2.5816264378973433</v>
      </c>
      <c r="G4" s="64">
        <v>1.4540621747573557</v>
      </c>
      <c r="H4" s="64">
        <v>0.99756155123456702</v>
      </c>
      <c r="I4" s="64">
        <v>0.69139158764042263</v>
      </c>
      <c r="J4" s="64">
        <v>0.584454448003772</v>
      </c>
      <c r="K4" s="64">
        <v>0.43548821692834483</v>
      </c>
      <c r="L4" s="64">
        <v>0.34129701449827399</v>
      </c>
      <c r="M4" s="64">
        <v>0.24650807591557491</v>
      </c>
      <c r="N4" s="64">
        <v>0.14140989876271273</v>
      </c>
      <c r="O4" s="64">
        <v>0.1155442046337533</v>
      </c>
      <c r="P4" s="64">
        <v>9.9525715245094293E-2</v>
      </c>
      <c r="Q4" s="64">
        <v>8.9524060360557267E-2</v>
      </c>
      <c r="R4" s="7"/>
    </row>
    <row r="5" spans="1:18" x14ac:dyDescent="0.25">
      <c r="A5" s="56" t="s">
        <v>43</v>
      </c>
      <c r="B5" s="64">
        <v>1.0514145123737735</v>
      </c>
      <c r="C5" s="64">
        <v>2.3883213698844927</v>
      </c>
      <c r="D5" s="64">
        <v>8.0473943071847476</v>
      </c>
      <c r="E5" s="64">
        <v>8.8290442641207836</v>
      </c>
      <c r="F5" s="64">
        <v>4.6288988082063867</v>
      </c>
      <c r="G5" s="64">
        <v>2.6178710032545056</v>
      </c>
      <c r="H5" s="64">
        <v>1.7769005375116176</v>
      </c>
      <c r="I5" s="64">
        <v>1.3467463721610877</v>
      </c>
      <c r="J5" s="64">
        <v>0.99655272582999455</v>
      </c>
      <c r="K5" s="64">
        <v>0.75961026157822109</v>
      </c>
      <c r="L5" s="64">
        <v>0.59482996611033023</v>
      </c>
      <c r="M5" s="64">
        <v>0.43857927122507734</v>
      </c>
      <c r="N5" s="64">
        <v>0.25180842335370279</v>
      </c>
      <c r="O5" s="64">
        <v>0.21063150421508228</v>
      </c>
      <c r="P5" s="64">
        <v>0.18786163050835919</v>
      </c>
      <c r="Q5" s="64">
        <v>0.21531399808524151</v>
      </c>
      <c r="R5" s="7"/>
    </row>
    <row r="6" spans="1:18" x14ac:dyDescent="0.25">
      <c r="A6" s="56" t="s">
        <v>44</v>
      </c>
      <c r="B6" s="64">
        <v>0.46088551343544787</v>
      </c>
      <c r="C6" s="64">
        <v>1.0344900819905989</v>
      </c>
      <c r="D6" s="64">
        <v>1.8500589704511332</v>
      </c>
      <c r="E6" s="64">
        <v>1.2141946869609845</v>
      </c>
      <c r="F6" s="64">
        <v>0.47830627068202342</v>
      </c>
      <c r="G6" s="64">
        <v>0.31433831280225183</v>
      </c>
      <c r="H6" s="64">
        <v>0.25464932182028488</v>
      </c>
      <c r="I6" s="64">
        <v>0.16469066711459165</v>
      </c>
      <c r="J6" s="64">
        <v>0.18176827508494928</v>
      </c>
      <c r="K6" s="64">
        <v>0.11829388877885755</v>
      </c>
      <c r="L6" s="64">
        <v>9.7300180480082266E-2</v>
      </c>
      <c r="M6" s="64">
        <v>6.573928201873154E-2</v>
      </c>
      <c r="N6" s="64">
        <v>4.0856386445331891E-2</v>
      </c>
      <c r="O6" s="64">
        <v>3.0516987456769187E-2</v>
      </c>
      <c r="P6" s="64">
        <v>2.3191219041660081E-2</v>
      </c>
      <c r="Q6" s="64">
        <v>1.0609541800302644E-2</v>
      </c>
      <c r="R6" s="7"/>
    </row>
    <row r="7" spans="1:18" x14ac:dyDescent="0.25">
      <c r="A7" s="62"/>
      <c r="B7" s="62"/>
      <c r="C7" s="62"/>
      <c r="D7" s="62"/>
      <c r="E7" s="62"/>
      <c r="F7" s="62"/>
      <c r="G7" s="62"/>
      <c r="H7" s="62"/>
      <c r="I7" s="62"/>
      <c r="J7" s="62"/>
      <c r="K7" s="62"/>
      <c r="L7" s="62"/>
      <c r="M7" s="62"/>
      <c r="N7" s="62"/>
      <c r="O7" s="62"/>
      <c r="P7" s="62"/>
      <c r="Q7" s="62"/>
      <c r="R7" s="7"/>
    </row>
    <row r="8" spans="1:18" x14ac:dyDescent="0.25">
      <c r="A8" s="62"/>
      <c r="B8" s="62"/>
      <c r="C8" s="62"/>
      <c r="D8" s="62"/>
      <c r="E8" s="62"/>
      <c r="F8" s="62"/>
      <c r="G8" s="62"/>
      <c r="H8" s="62"/>
      <c r="I8" s="62"/>
      <c r="J8" s="62"/>
      <c r="K8" s="62"/>
      <c r="L8" s="62"/>
      <c r="M8" s="62"/>
      <c r="N8" s="62"/>
      <c r="O8" s="62"/>
      <c r="P8" s="62"/>
      <c r="Q8" s="62"/>
      <c r="R8" s="7"/>
    </row>
    <row r="9" spans="1:18" x14ac:dyDescent="0.25">
      <c r="A9" s="62"/>
      <c r="B9" s="62"/>
      <c r="C9" s="62"/>
      <c r="D9" s="62"/>
      <c r="E9" s="62"/>
      <c r="F9" s="62"/>
      <c r="G9" s="62"/>
      <c r="H9" s="62"/>
      <c r="I9" s="62"/>
      <c r="J9" s="62"/>
      <c r="K9" s="62"/>
      <c r="L9" s="62"/>
      <c r="M9" s="62"/>
      <c r="N9" s="62"/>
      <c r="O9" s="62"/>
      <c r="P9" s="62"/>
      <c r="Q9" s="62"/>
      <c r="R9" s="7"/>
    </row>
    <row r="10" spans="1:18" x14ac:dyDescent="0.25">
      <c r="A10" s="62"/>
      <c r="B10" s="62"/>
      <c r="C10" s="62"/>
      <c r="D10" s="62"/>
      <c r="E10" s="62"/>
      <c r="F10" s="62"/>
      <c r="G10" s="62"/>
      <c r="H10" s="62"/>
      <c r="I10" s="62"/>
      <c r="J10" s="62"/>
      <c r="K10" s="62"/>
      <c r="L10" s="62"/>
      <c r="M10" s="62"/>
      <c r="N10" s="62"/>
      <c r="O10" s="62"/>
      <c r="P10" s="62"/>
      <c r="Q10" s="62"/>
      <c r="R10" s="7"/>
    </row>
    <row r="11" spans="1:18" x14ac:dyDescent="0.25">
      <c r="A11" s="62"/>
      <c r="B11" s="62"/>
      <c r="C11" s="62"/>
      <c r="D11" s="62"/>
      <c r="E11" s="62"/>
      <c r="F11" s="62"/>
      <c r="G11" s="62"/>
      <c r="H11" s="62"/>
      <c r="I11" s="62"/>
      <c r="J11" s="62"/>
      <c r="K11" s="62"/>
      <c r="L11" s="62"/>
      <c r="M11" s="62"/>
      <c r="N11" s="62"/>
      <c r="O11" s="62"/>
      <c r="P11" s="62"/>
      <c r="Q11" s="62"/>
      <c r="R11" s="7"/>
    </row>
    <row r="12" spans="1:18" x14ac:dyDescent="0.25">
      <c r="A12" s="62"/>
      <c r="B12" s="62"/>
      <c r="C12" s="62"/>
      <c r="D12" s="62"/>
      <c r="E12" s="62"/>
      <c r="F12" s="62"/>
      <c r="G12" s="62"/>
      <c r="H12" s="62"/>
      <c r="I12" s="62"/>
      <c r="J12" s="62"/>
      <c r="K12" s="62"/>
      <c r="L12" s="62"/>
      <c r="M12" s="62"/>
      <c r="N12" s="62"/>
      <c r="O12" s="65"/>
      <c r="P12" s="62"/>
      <c r="Q12" s="62"/>
      <c r="R12" s="7"/>
    </row>
    <row r="13" spans="1:18" x14ac:dyDescent="0.25">
      <c r="A13" s="62"/>
      <c r="B13" s="62"/>
      <c r="C13" s="62"/>
      <c r="D13" s="62"/>
      <c r="E13" s="62"/>
      <c r="F13" s="62"/>
      <c r="G13" s="62"/>
      <c r="H13" s="62"/>
      <c r="I13" s="62"/>
      <c r="J13" s="62"/>
      <c r="K13" s="62"/>
      <c r="L13" s="62"/>
      <c r="M13" s="62"/>
      <c r="N13" s="62"/>
      <c r="O13" s="62"/>
      <c r="P13" s="66"/>
      <c r="Q13" s="62"/>
      <c r="R13" s="7"/>
    </row>
    <row r="14" spans="1:18" x14ac:dyDescent="0.25">
      <c r="A14" s="62"/>
      <c r="B14" s="62"/>
      <c r="C14" s="62"/>
      <c r="D14" s="62"/>
      <c r="E14" s="62"/>
      <c r="F14" s="62"/>
      <c r="G14" s="62"/>
      <c r="H14" s="62"/>
      <c r="I14" s="62"/>
      <c r="J14" s="62"/>
      <c r="K14" s="62"/>
      <c r="L14" s="62"/>
      <c r="M14" s="62"/>
      <c r="N14" s="62"/>
      <c r="O14" s="62"/>
      <c r="P14" s="62"/>
      <c r="Q14" s="62"/>
      <c r="R14" s="7"/>
    </row>
    <row r="15" spans="1:18" x14ac:dyDescent="0.25">
      <c r="A15" s="62"/>
      <c r="B15" s="62"/>
      <c r="C15" s="62"/>
      <c r="D15" s="62"/>
      <c r="E15" s="62"/>
      <c r="F15" s="62"/>
      <c r="G15" s="62"/>
      <c r="H15" s="62"/>
      <c r="I15" s="62"/>
      <c r="J15" s="62"/>
      <c r="K15" s="62"/>
      <c r="L15" s="62"/>
      <c r="M15" s="62"/>
      <c r="N15" s="62"/>
      <c r="O15" s="62"/>
      <c r="P15" s="62"/>
      <c r="Q15" s="62"/>
      <c r="R15" s="7"/>
    </row>
    <row r="16" spans="1:18" x14ac:dyDescent="0.25">
      <c r="A16" s="62"/>
      <c r="B16" s="62"/>
      <c r="C16" s="62"/>
      <c r="D16" s="62"/>
      <c r="E16" s="62"/>
      <c r="F16" s="62"/>
      <c r="G16" s="62"/>
      <c r="H16" s="62"/>
      <c r="I16" s="62"/>
      <c r="J16" s="62"/>
      <c r="K16" s="62"/>
      <c r="L16" s="62"/>
      <c r="M16" s="62"/>
      <c r="N16" s="62"/>
      <c r="O16" s="62"/>
      <c r="P16" s="62"/>
      <c r="Q16" s="62"/>
      <c r="R16" s="7"/>
    </row>
    <row r="17" spans="1:18" x14ac:dyDescent="0.25">
      <c r="A17" s="62"/>
      <c r="B17" s="62"/>
      <c r="C17" s="62"/>
      <c r="D17" s="62"/>
      <c r="E17" s="62"/>
      <c r="F17" s="62"/>
      <c r="G17" s="62"/>
      <c r="H17" s="62"/>
      <c r="I17" s="62"/>
      <c r="J17" s="62"/>
      <c r="K17" s="62"/>
      <c r="L17" s="62"/>
      <c r="M17" s="62"/>
      <c r="N17" s="62"/>
      <c r="O17" s="62"/>
      <c r="P17" s="62"/>
      <c r="Q17" s="62"/>
      <c r="R17" s="7"/>
    </row>
    <row r="18" spans="1:18" x14ac:dyDescent="0.25">
      <c r="A18" s="62"/>
      <c r="B18" s="62"/>
      <c r="C18" s="62"/>
      <c r="D18" s="62"/>
      <c r="E18" s="62"/>
      <c r="F18" s="62"/>
      <c r="G18" s="62"/>
      <c r="H18" s="62"/>
      <c r="I18" s="62"/>
      <c r="J18" s="62"/>
      <c r="K18" s="62"/>
      <c r="L18" s="62"/>
      <c r="M18" s="62"/>
      <c r="N18" s="62"/>
      <c r="O18" s="62"/>
      <c r="P18" s="62"/>
      <c r="Q18" s="62"/>
      <c r="R18" s="7"/>
    </row>
    <row r="19" spans="1:18" x14ac:dyDescent="0.25">
      <c r="A19" s="62"/>
      <c r="B19" s="62"/>
      <c r="C19" s="62"/>
      <c r="D19" s="62"/>
      <c r="E19" s="62"/>
      <c r="F19" s="62"/>
      <c r="G19" s="62"/>
      <c r="H19" s="62"/>
      <c r="I19" s="62"/>
      <c r="J19" s="62"/>
      <c r="K19" s="62"/>
      <c r="L19" s="62"/>
      <c r="M19" s="62"/>
      <c r="N19" s="62"/>
      <c r="O19" s="62"/>
      <c r="P19" s="62"/>
      <c r="Q19" s="62"/>
      <c r="R19" s="7"/>
    </row>
    <row r="20" spans="1:18" x14ac:dyDescent="0.25">
      <c r="A20" s="62"/>
      <c r="B20" s="62"/>
      <c r="C20" s="62"/>
      <c r="D20" s="62"/>
      <c r="E20" s="62"/>
      <c r="F20" s="62"/>
      <c r="G20" s="62"/>
      <c r="H20" s="62"/>
      <c r="I20" s="62"/>
      <c r="J20" s="62"/>
      <c r="K20" s="62"/>
      <c r="L20" s="62"/>
      <c r="M20" s="62"/>
      <c r="N20" s="62"/>
      <c r="O20" s="62"/>
      <c r="P20" s="62"/>
      <c r="Q20" s="62"/>
      <c r="R20" s="7"/>
    </row>
    <row r="21" spans="1:18" x14ac:dyDescent="0.25">
      <c r="A21" s="62"/>
      <c r="B21" s="62"/>
      <c r="C21" s="62"/>
      <c r="D21" s="62"/>
      <c r="E21" s="62"/>
      <c r="F21" s="62"/>
      <c r="G21" s="62"/>
      <c r="H21" s="62"/>
      <c r="I21" s="62"/>
      <c r="J21" s="62"/>
      <c r="K21" s="62"/>
      <c r="L21" s="62"/>
      <c r="M21" s="62"/>
      <c r="N21" s="62"/>
      <c r="O21" s="62"/>
      <c r="P21" s="62"/>
      <c r="Q21" s="62"/>
      <c r="R21" s="7"/>
    </row>
    <row r="22" spans="1:18" x14ac:dyDescent="0.25">
      <c r="A22" s="46"/>
      <c r="B22" s="62"/>
      <c r="C22" s="62"/>
      <c r="D22" s="62"/>
      <c r="E22" s="62"/>
      <c r="F22" s="62"/>
      <c r="G22" s="62"/>
      <c r="H22" s="62"/>
      <c r="I22" s="62"/>
      <c r="J22" s="62"/>
      <c r="K22" s="62"/>
      <c r="L22" s="62"/>
      <c r="M22" s="62"/>
      <c r="N22" s="62"/>
      <c r="O22" s="62"/>
      <c r="P22" s="62"/>
      <c r="Q22" s="62"/>
      <c r="R22" s="7"/>
    </row>
    <row r="23" spans="1:18" x14ac:dyDescent="0.25">
      <c r="A23" s="46"/>
      <c r="B23" s="62"/>
      <c r="C23" s="62"/>
      <c r="D23" s="62"/>
      <c r="E23" s="62"/>
      <c r="F23" s="62"/>
      <c r="G23" s="62"/>
      <c r="H23" s="62"/>
      <c r="I23" s="62"/>
      <c r="J23" s="62"/>
      <c r="K23" s="62"/>
      <c r="L23" s="62"/>
      <c r="M23" s="62"/>
      <c r="N23" s="62"/>
      <c r="O23" s="62"/>
      <c r="P23" s="62"/>
      <c r="Q23" s="62"/>
      <c r="R23" s="7"/>
    </row>
    <row r="24" spans="1:18" x14ac:dyDescent="0.25">
      <c r="A24" s="46"/>
      <c r="B24" s="62"/>
      <c r="C24" s="62"/>
      <c r="D24" s="62"/>
      <c r="E24" s="62"/>
      <c r="F24" s="62"/>
      <c r="G24" s="62"/>
      <c r="H24" s="62"/>
      <c r="I24" s="62"/>
      <c r="J24" s="62"/>
      <c r="K24" s="62"/>
      <c r="L24" s="62"/>
      <c r="M24" s="62"/>
      <c r="N24" s="62"/>
      <c r="O24" s="62"/>
      <c r="P24" s="62"/>
      <c r="Q24" s="7"/>
      <c r="R24" s="7"/>
    </row>
    <row r="25" spans="1:18" x14ac:dyDescent="0.25">
      <c r="A25" s="62"/>
      <c r="B25" s="62"/>
      <c r="C25" s="62"/>
      <c r="D25" s="62"/>
      <c r="E25" s="62"/>
      <c r="F25" s="62"/>
      <c r="G25" s="62"/>
      <c r="H25" s="62"/>
      <c r="I25" s="62"/>
      <c r="J25" s="62"/>
      <c r="K25" s="62"/>
      <c r="L25" s="62"/>
      <c r="M25" s="62"/>
      <c r="N25" s="62"/>
      <c r="O25" s="62"/>
      <c r="P25" s="62"/>
      <c r="Q25" s="7"/>
      <c r="R25" s="7"/>
    </row>
    <row r="26" spans="1:18" x14ac:dyDescent="0.25">
      <c r="A26" s="62"/>
      <c r="B26" s="62"/>
      <c r="C26" s="62"/>
      <c r="D26" s="62"/>
      <c r="E26" s="62"/>
      <c r="F26" s="62"/>
      <c r="G26" s="62"/>
      <c r="H26" s="62"/>
      <c r="I26" s="62"/>
      <c r="J26" s="62"/>
      <c r="K26" s="62"/>
      <c r="L26" s="62"/>
      <c r="M26" s="62"/>
      <c r="N26" s="62"/>
      <c r="O26" s="62"/>
      <c r="P26" s="62"/>
      <c r="Q26" s="7"/>
      <c r="R26" s="7"/>
    </row>
    <row r="27" spans="1:18" x14ac:dyDescent="0.25">
      <c r="A27" s="62"/>
      <c r="B27" s="62"/>
      <c r="C27" s="62"/>
      <c r="D27" s="62"/>
      <c r="E27" s="62"/>
      <c r="F27" s="62"/>
      <c r="G27" s="62"/>
      <c r="H27" s="62"/>
      <c r="I27" s="62"/>
      <c r="J27" s="62"/>
      <c r="K27" s="62"/>
      <c r="L27" s="62"/>
      <c r="M27" s="62"/>
      <c r="N27" s="62"/>
      <c r="O27" s="62"/>
      <c r="P27" s="62"/>
      <c r="Q27" s="62"/>
      <c r="R27" s="7"/>
    </row>
    <row r="28" spans="1:18" x14ac:dyDescent="0.25">
      <c r="A28" s="62" t="s">
        <v>188</v>
      </c>
      <c r="B28" s="62"/>
      <c r="C28" s="62"/>
      <c r="D28" s="62"/>
      <c r="E28" s="62"/>
      <c r="F28" s="62"/>
      <c r="G28" s="62"/>
      <c r="H28" s="62"/>
      <c r="I28" s="62"/>
      <c r="J28" s="62"/>
      <c r="K28" s="62"/>
      <c r="L28" s="62"/>
      <c r="M28" s="62"/>
      <c r="N28" s="62"/>
      <c r="O28" s="62"/>
      <c r="P28" s="62"/>
      <c r="Q28" s="62"/>
      <c r="R28" s="7"/>
    </row>
    <row r="29" spans="1:18" x14ac:dyDescent="0.25">
      <c r="A29" s="62" t="s">
        <v>231</v>
      </c>
      <c r="B29" s="62"/>
      <c r="C29" s="62"/>
      <c r="D29" s="62"/>
      <c r="E29" s="62"/>
      <c r="F29" s="62"/>
      <c r="G29" s="62"/>
      <c r="H29" s="62"/>
      <c r="I29" s="62"/>
      <c r="J29" s="62"/>
      <c r="K29" s="62"/>
      <c r="L29" s="62"/>
      <c r="M29" s="62"/>
      <c r="N29" s="62"/>
      <c r="O29" s="62"/>
      <c r="P29" s="62"/>
      <c r="Q29" s="62"/>
      <c r="R29" s="7"/>
    </row>
    <row r="30" spans="1:18" x14ac:dyDescent="0.25">
      <c r="A30" s="62" t="s">
        <v>232</v>
      </c>
      <c r="B30" s="62"/>
      <c r="C30" s="62"/>
      <c r="D30" s="62"/>
      <c r="E30" s="62"/>
      <c r="F30" s="62"/>
      <c r="G30" s="62"/>
      <c r="H30" s="62"/>
      <c r="I30" s="62"/>
      <c r="J30" s="62"/>
      <c r="K30" s="62"/>
      <c r="L30" s="62"/>
      <c r="M30" s="62"/>
      <c r="N30" s="62"/>
      <c r="O30" s="62"/>
      <c r="P30" s="62"/>
      <c r="Q30" s="62"/>
      <c r="R30" s="7"/>
    </row>
    <row r="31" spans="1:18" x14ac:dyDescent="0.25">
      <c r="A31" s="62"/>
      <c r="B31" s="62"/>
      <c r="C31" s="62"/>
      <c r="D31" s="62"/>
      <c r="E31" s="62"/>
      <c r="F31" s="62"/>
      <c r="G31" s="62"/>
      <c r="H31" s="62"/>
      <c r="I31" s="62"/>
      <c r="J31" s="62"/>
      <c r="K31" s="62"/>
      <c r="L31" s="62"/>
      <c r="M31" s="62"/>
      <c r="N31" s="62"/>
      <c r="O31" s="62"/>
      <c r="P31" s="62"/>
      <c r="Q31" s="62"/>
      <c r="R31" s="7"/>
    </row>
    <row r="32" spans="1:18" x14ac:dyDescent="0.25">
      <c r="A32" s="62"/>
      <c r="B32" s="62"/>
      <c r="C32" s="62"/>
      <c r="D32" s="62"/>
      <c r="E32" s="62"/>
      <c r="F32" s="62"/>
      <c r="G32" s="62"/>
      <c r="H32" s="62"/>
      <c r="I32" s="62"/>
      <c r="J32" s="62"/>
      <c r="K32" s="62"/>
      <c r="L32" s="62"/>
      <c r="M32" s="62"/>
      <c r="N32" s="62"/>
      <c r="O32" s="62"/>
      <c r="P32" s="62"/>
      <c r="Q32" s="62"/>
      <c r="R32" s="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D1" workbookViewId="0">
      <selection activeCell="P17" sqref="P17"/>
    </sheetView>
  </sheetViews>
  <sheetFormatPr baseColWidth="10" defaultRowHeight="15" x14ac:dyDescent="0.25"/>
  <cols>
    <col min="1" max="1" width="31.5703125" style="7" customWidth="1"/>
    <col min="2" max="2" width="15.85546875" style="7" customWidth="1"/>
    <col min="3" max="5" width="14" style="7" customWidth="1"/>
    <col min="6" max="6" width="13.7109375" style="7" customWidth="1"/>
    <col min="7" max="7" width="14.140625" style="7" customWidth="1"/>
    <col min="8" max="8" width="13.28515625" style="7" customWidth="1"/>
    <col min="9" max="9" width="13" style="7" customWidth="1"/>
    <col min="10" max="10" width="17.7109375" style="7" customWidth="1"/>
    <col min="11" max="11" width="11.42578125" style="7"/>
    <col min="12" max="12" width="12.42578125" style="7" bestFit="1" customWidth="1"/>
    <col min="13" max="16384" width="11.42578125" style="7"/>
  </cols>
  <sheetData>
    <row r="1" spans="1:5" x14ac:dyDescent="0.25">
      <c r="A1" s="35" t="s">
        <v>209</v>
      </c>
    </row>
    <row r="4" spans="1:5" ht="60" x14ac:dyDescent="0.25">
      <c r="A4" s="100"/>
      <c r="B4" s="98" t="s">
        <v>240</v>
      </c>
      <c r="C4" s="98" t="s">
        <v>239</v>
      </c>
      <c r="D4" s="98" t="s">
        <v>241</v>
      </c>
      <c r="E4" s="98" t="s">
        <v>238</v>
      </c>
    </row>
    <row r="5" spans="1:5" x14ac:dyDescent="0.25">
      <c r="A5" s="101" t="s">
        <v>70</v>
      </c>
      <c r="B5" s="99">
        <v>1.1251829906841935</v>
      </c>
      <c r="C5" s="99">
        <v>1.1224753171969708</v>
      </c>
      <c r="D5" s="99">
        <v>2.3012024994945062</v>
      </c>
      <c r="E5" s="99">
        <v>2.3054119322671882</v>
      </c>
    </row>
    <row r="6" spans="1:5" ht="25.5" x14ac:dyDescent="0.25">
      <c r="A6" s="101" t="s">
        <v>71</v>
      </c>
      <c r="B6" s="99">
        <v>1.6208048825819608</v>
      </c>
      <c r="C6" s="99">
        <v>1.6227363077392971</v>
      </c>
      <c r="D6" s="99">
        <v>3.1133524949594604</v>
      </c>
      <c r="E6" s="99">
        <v>3.1144683723780457</v>
      </c>
    </row>
    <row r="7" spans="1:5" ht="25.5" x14ac:dyDescent="0.25">
      <c r="A7" s="101" t="s">
        <v>72</v>
      </c>
      <c r="B7" s="99">
        <v>2.0301341186805484</v>
      </c>
      <c r="C7" s="99">
        <v>2.0132123355824123</v>
      </c>
      <c r="D7" s="99">
        <v>3.1423679975318124</v>
      </c>
      <c r="E7" s="99">
        <v>3.1046299932611827</v>
      </c>
    </row>
    <row r="8" spans="1:5" ht="25.5" x14ac:dyDescent="0.25">
      <c r="A8" s="101" t="s">
        <v>73</v>
      </c>
      <c r="B8" s="99">
        <v>2.462333453822994</v>
      </c>
      <c r="C8" s="99">
        <v>2.4593976526784185</v>
      </c>
      <c r="D8" s="99">
        <v>3.5938803378329349</v>
      </c>
      <c r="E8" s="99">
        <v>3.6439145589904651</v>
      </c>
    </row>
    <row r="9" spans="1:5" ht="25.5" x14ac:dyDescent="0.25">
      <c r="A9" s="101" t="s">
        <v>74</v>
      </c>
      <c r="B9" s="99">
        <v>2.6466929571500413</v>
      </c>
      <c r="C9" s="99">
        <v>2.6524992960046165</v>
      </c>
      <c r="D9" s="99">
        <v>3.3156367957103328</v>
      </c>
      <c r="E9" s="99">
        <v>3.30988670926941</v>
      </c>
    </row>
    <row r="10" spans="1:5" ht="25.5" x14ac:dyDescent="0.25">
      <c r="A10" s="101" t="s">
        <v>75</v>
      </c>
      <c r="B10" s="99">
        <v>2.4959145589067622</v>
      </c>
      <c r="C10" s="99">
        <v>2.5448029478505143</v>
      </c>
      <c r="D10" s="99">
        <v>2.9316081310349085</v>
      </c>
      <c r="E10" s="99">
        <v>2.9423267213458222</v>
      </c>
    </row>
    <row r="11" spans="1:5" ht="25.5" x14ac:dyDescent="0.25">
      <c r="A11" s="101" t="s">
        <v>76</v>
      </c>
      <c r="B11" s="99">
        <v>2.3193906910250535</v>
      </c>
      <c r="C11" s="99">
        <v>2.3326477176412608</v>
      </c>
      <c r="D11" s="99">
        <v>2.7205880014231121</v>
      </c>
      <c r="E11" s="99">
        <v>2.5580320315872007</v>
      </c>
    </row>
    <row r="12" spans="1:5" ht="25.5" x14ac:dyDescent="0.25">
      <c r="A12" s="101" t="s">
        <v>77</v>
      </c>
      <c r="B12" s="99">
        <v>2.462815462545461</v>
      </c>
      <c r="C12" s="99">
        <v>2.4653953551722774</v>
      </c>
      <c r="D12" s="99">
        <v>2.4718261568853399</v>
      </c>
      <c r="E12" s="99">
        <v>2.4658799862973555</v>
      </c>
    </row>
    <row r="13" spans="1:5" x14ac:dyDescent="0.25">
      <c r="A13" s="101" t="s">
        <v>78</v>
      </c>
      <c r="B13" s="99">
        <v>2.4988212723673229</v>
      </c>
      <c r="C13" s="99">
        <v>2.4988212723673229</v>
      </c>
      <c r="D13" s="99">
        <v>1.7125567614267936</v>
      </c>
      <c r="E13" s="99">
        <v>1.7125567614267936</v>
      </c>
    </row>
    <row r="14" spans="1:5" x14ac:dyDescent="0.25">
      <c r="A14" s="67"/>
      <c r="B14" s="68"/>
      <c r="C14" s="68"/>
      <c r="D14" s="68"/>
      <c r="E14" s="68"/>
    </row>
    <row r="15" spans="1:5" x14ac:dyDescent="0.25">
      <c r="A15" s="67"/>
      <c r="B15" s="68"/>
      <c r="C15" s="68"/>
      <c r="D15" s="68"/>
      <c r="E15" s="68"/>
    </row>
    <row r="16" spans="1:5" x14ac:dyDescent="0.25">
      <c r="A16" s="67"/>
      <c r="B16" s="68"/>
      <c r="C16" s="68"/>
      <c r="D16" s="68"/>
      <c r="E16" s="68"/>
    </row>
    <row r="20" spans="1:1" x14ac:dyDescent="0.25">
      <c r="A20" s="62" t="s">
        <v>189</v>
      </c>
    </row>
    <row r="21" spans="1:1" x14ac:dyDescent="0.25">
      <c r="A21" s="62" t="s">
        <v>231</v>
      </c>
    </row>
    <row r="22" spans="1:1" x14ac:dyDescent="0.25">
      <c r="A22" s="62" t="s">
        <v>232</v>
      </c>
    </row>
    <row r="24" spans="1:1" x14ac:dyDescent="0.25">
      <c r="A24" s="69"/>
    </row>
    <row r="25" spans="1:1" x14ac:dyDescent="0.25">
      <c r="A25" s="69"/>
    </row>
    <row r="26" spans="1:1" x14ac:dyDescent="0.25">
      <c r="A26" s="69"/>
    </row>
    <row r="27" spans="1:1" x14ac:dyDescent="0.25">
      <c r="A27" s="69"/>
    </row>
    <row r="28" spans="1:1" x14ac:dyDescent="0.25">
      <c r="A28" s="69"/>
    </row>
    <row r="29" spans="1:1" x14ac:dyDescent="0.25">
      <c r="A29" s="69"/>
    </row>
    <row r="30" spans="1:1" x14ac:dyDescent="0.25">
      <c r="A30" s="69"/>
    </row>
    <row r="31" spans="1:1" x14ac:dyDescent="0.25">
      <c r="A31" s="69"/>
    </row>
    <row r="32" spans="1:1" x14ac:dyDescent="0.25">
      <c r="A32" s="69"/>
    </row>
    <row r="33" spans="1:1" x14ac:dyDescent="0.25">
      <c r="A33" s="69"/>
    </row>
    <row r="34" spans="1:1" x14ac:dyDescent="0.25">
      <c r="A34" s="6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workbookViewId="0">
      <selection activeCell="H98" sqref="H98"/>
    </sheetView>
  </sheetViews>
  <sheetFormatPr baseColWidth="10" defaultRowHeight="15" x14ac:dyDescent="0.25"/>
  <cols>
    <col min="1" max="1" width="11.42578125" style="7"/>
    <col min="2" max="2" width="17.85546875" style="7" customWidth="1"/>
    <col min="3" max="3" width="33.28515625" style="7" customWidth="1"/>
    <col min="4" max="9" width="11.42578125" style="7"/>
    <col min="10" max="10" width="68.85546875" style="7" customWidth="1"/>
    <col min="11" max="16384" width="11.42578125" style="7"/>
  </cols>
  <sheetData>
    <row r="1" spans="1:10" x14ac:dyDescent="0.25">
      <c r="A1" s="105" t="s">
        <v>211</v>
      </c>
      <c r="B1" s="105"/>
      <c r="C1" s="105"/>
      <c r="D1" s="105"/>
      <c r="E1" s="105"/>
      <c r="F1" s="105"/>
      <c r="G1" s="105"/>
      <c r="H1" s="105"/>
      <c r="I1" s="105"/>
      <c r="J1" s="105"/>
    </row>
    <row r="2" spans="1:10" ht="3.75" customHeight="1" x14ac:dyDescent="0.25">
      <c r="A2" s="105"/>
      <c r="B2" s="105"/>
      <c r="C2" s="105"/>
      <c r="D2" s="105"/>
      <c r="E2" s="105"/>
      <c r="F2" s="105"/>
      <c r="G2" s="105"/>
      <c r="H2" s="105"/>
      <c r="I2" s="105"/>
      <c r="J2" s="105"/>
    </row>
    <row r="3" spans="1:10" hidden="1" x14ac:dyDescent="0.25">
      <c r="A3" s="105"/>
      <c r="B3" s="105"/>
      <c r="C3" s="105"/>
      <c r="D3" s="105"/>
      <c r="E3" s="105"/>
      <c r="F3" s="105"/>
      <c r="G3" s="105"/>
      <c r="H3" s="105"/>
      <c r="I3" s="105"/>
      <c r="J3" s="105"/>
    </row>
    <row r="4" spans="1:10" ht="19.5" customHeight="1" x14ac:dyDescent="0.25">
      <c r="A4" s="105"/>
      <c r="B4" s="105"/>
      <c r="C4" s="105"/>
      <c r="D4" s="105"/>
      <c r="E4" s="105"/>
      <c r="F4" s="105"/>
      <c r="G4" s="105"/>
      <c r="H4" s="105"/>
      <c r="I4" s="105"/>
      <c r="J4" s="105"/>
    </row>
    <row r="5" spans="1:10" ht="15.75" customHeight="1" x14ac:dyDescent="0.25"/>
    <row r="7" spans="1:10" x14ac:dyDescent="0.25">
      <c r="A7" s="71" t="s">
        <v>214</v>
      </c>
      <c r="B7" s="72" t="s">
        <v>212</v>
      </c>
      <c r="C7" s="71" t="s">
        <v>213</v>
      </c>
    </row>
    <row r="8" spans="1:10" x14ac:dyDescent="0.25">
      <c r="A8" s="72">
        <v>1</v>
      </c>
      <c r="B8" s="72" t="s">
        <v>81</v>
      </c>
      <c r="C8" s="73">
        <v>1.7</v>
      </c>
      <c r="H8" s="69"/>
    </row>
    <row r="9" spans="1:10" x14ac:dyDescent="0.25">
      <c r="A9" s="72">
        <v>2</v>
      </c>
      <c r="B9" s="72" t="s">
        <v>82</v>
      </c>
      <c r="C9" s="73">
        <v>1.9</v>
      </c>
      <c r="H9" s="70"/>
    </row>
    <row r="10" spans="1:10" x14ac:dyDescent="0.25">
      <c r="A10" s="72">
        <v>3</v>
      </c>
      <c r="B10" s="72" t="s">
        <v>83</v>
      </c>
      <c r="C10" s="73">
        <v>2</v>
      </c>
    </row>
    <row r="11" spans="1:10" x14ac:dyDescent="0.25">
      <c r="A11" s="72">
        <v>4</v>
      </c>
      <c r="B11" s="72" t="s">
        <v>84</v>
      </c>
      <c r="C11" s="73">
        <v>2.1</v>
      </c>
    </row>
    <row r="12" spans="1:10" x14ac:dyDescent="0.25">
      <c r="A12" s="72">
        <v>5</v>
      </c>
      <c r="B12" s="72" t="s">
        <v>85</v>
      </c>
      <c r="C12" s="73">
        <v>2.9</v>
      </c>
    </row>
    <row r="13" spans="1:10" x14ac:dyDescent="0.25">
      <c r="A13" s="72">
        <v>6</v>
      </c>
      <c r="B13" s="72" t="s">
        <v>86</v>
      </c>
      <c r="C13" s="73">
        <v>2</v>
      </c>
    </row>
    <row r="14" spans="1:10" x14ac:dyDescent="0.25">
      <c r="A14" s="72">
        <v>7</v>
      </c>
      <c r="B14" s="72" t="s">
        <v>87</v>
      </c>
      <c r="C14" s="73">
        <v>1.7</v>
      </c>
    </row>
    <row r="15" spans="1:10" x14ac:dyDescent="0.25">
      <c r="A15" s="72">
        <v>8</v>
      </c>
      <c r="B15" s="72" t="s">
        <v>88</v>
      </c>
      <c r="C15" s="73">
        <v>2.2000000000000002</v>
      </c>
    </row>
    <row r="16" spans="1:10" x14ac:dyDescent="0.25">
      <c r="A16" s="72">
        <v>9</v>
      </c>
      <c r="B16" s="72" t="s">
        <v>89</v>
      </c>
      <c r="C16" s="73">
        <v>2</v>
      </c>
    </row>
    <row r="17" spans="1:3" x14ac:dyDescent="0.25">
      <c r="A17" s="72">
        <v>10</v>
      </c>
      <c r="B17" s="72" t="s">
        <v>90</v>
      </c>
      <c r="C17" s="73">
        <v>2</v>
      </c>
    </row>
    <row r="18" spans="1:3" x14ac:dyDescent="0.25">
      <c r="A18" s="72">
        <v>11</v>
      </c>
      <c r="B18" s="72" t="s">
        <v>91</v>
      </c>
      <c r="C18" s="73">
        <v>1.9</v>
      </c>
    </row>
    <row r="19" spans="1:3" x14ac:dyDescent="0.25">
      <c r="A19" s="72">
        <v>12</v>
      </c>
      <c r="B19" s="72" t="s">
        <v>92</v>
      </c>
      <c r="C19" s="73">
        <v>1.7</v>
      </c>
    </row>
    <row r="20" spans="1:3" x14ac:dyDescent="0.25">
      <c r="A20" s="72">
        <v>13</v>
      </c>
      <c r="B20" s="72" t="s">
        <v>93</v>
      </c>
      <c r="C20" s="73">
        <v>2.1</v>
      </c>
    </row>
    <row r="21" spans="1:3" x14ac:dyDescent="0.25">
      <c r="A21" s="72">
        <v>14</v>
      </c>
      <c r="B21" s="72" t="s">
        <v>94</v>
      </c>
      <c r="C21" s="73">
        <v>2.2999999999999998</v>
      </c>
    </row>
    <row r="22" spans="1:3" x14ac:dyDescent="0.25">
      <c r="A22" s="72">
        <v>15</v>
      </c>
      <c r="B22" s="72" t="s">
        <v>95</v>
      </c>
      <c r="C22" s="73">
        <v>2.1</v>
      </c>
    </row>
    <row r="23" spans="1:3" x14ac:dyDescent="0.25">
      <c r="A23" s="72">
        <v>16</v>
      </c>
      <c r="B23" s="72" t="s">
        <v>96</v>
      </c>
      <c r="C23" s="73">
        <v>2.2999999999999998</v>
      </c>
    </row>
    <row r="24" spans="1:3" x14ac:dyDescent="0.25">
      <c r="A24" s="72">
        <v>17</v>
      </c>
      <c r="B24" s="72" t="s">
        <v>97</v>
      </c>
      <c r="C24" s="73">
        <v>2.2000000000000002</v>
      </c>
    </row>
    <row r="25" spans="1:3" x14ac:dyDescent="0.25">
      <c r="A25" s="72">
        <v>18</v>
      </c>
      <c r="B25" s="72" t="s">
        <v>98</v>
      </c>
      <c r="C25" s="73">
        <v>1.8</v>
      </c>
    </row>
    <row r="26" spans="1:3" x14ac:dyDescent="0.25">
      <c r="A26" s="72">
        <v>19</v>
      </c>
      <c r="B26" s="72" t="s">
        <v>99</v>
      </c>
      <c r="C26" s="73">
        <v>2.1</v>
      </c>
    </row>
    <row r="27" spans="1:3" x14ac:dyDescent="0.25">
      <c r="A27" s="72">
        <v>21</v>
      </c>
      <c r="B27" s="72" t="s">
        <v>100</v>
      </c>
      <c r="C27" s="73">
        <v>1.9</v>
      </c>
    </row>
    <row r="28" spans="1:3" x14ac:dyDescent="0.25">
      <c r="A28" s="72">
        <v>22</v>
      </c>
      <c r="B28" s="72" t="s">
        <v>101</v>
      </c>
      <c r="C28" s="73">
        <v>2</v>
      </c>
    </row>
    <row r="29" spans="1:3" x14ac:dyDescent="0.25">
      <c r="A29" s="72">
        <v>23</v>
      </c>
      <c r="B29" s="72" t="s">
        <v>102</v>
      </c>
      <c r="C29" s="73">
        <v>2.4</v>
      </c>
    </row>
    <row r="30" spans="1:3" x14ac:dyDescent="0.25">
      <c r="A30" s="72">
        <v>24</v>
      </c>
      <c r="B30" s="72" t="s">
        <v>103</v>
      </c>
      <c r="C30" s="73">
        <v>2.1</v>
      </c>
    </row>
    <row r="31" spans="1:3" x14ac:dyDescent="0.25">
      <c r="A31" s="72">
        <v>25</v>
      </c>
      <c r="B31" s="72" t="s">
        <v>104</v>
      </c>
      <c r="C31" s="73">
        <v>1.7</v>
      </c>
    </row>
    <row r="32" spans="1:3" x14ac:dyDescent="0.25">
      <c r="A32" s="72">
        <v>26</v>
      </c>
      <c r="B32" s="72" t="s">
        <v>105</v>
      </c>
      <c r="C32" s="73">
        <v>2</v>
      </c>
    </row>
    <row r="33" spans="1:5" x14ac:dyDescent="0.25">
      <c r="A33" s="72">
        <v>27</v>
      </c>
      <c r="B33" s="72" t="s">
        <v>106</v>
      </c>
      <c r="C33" s="73">
        <v>2</v>
      </c>
    </row>
    <row r="34" spans="1:5" x14ac:dyDescent="0.25">
      <c r="A34" s="72">
        <v>28</v>
      </c>
      <c r="B34" s="72" t="s">
        <v>107</v>
      </c>
      <c r="C34" s="73">
        <v>2.2000000000000002</v>
      </c>
    </row>
    <row r="35" spans="1:5" x14ac:dyDescent="0.25">
      <c r="A35" s="72">
        <v>29</v>
      </c>
      <c r="B35" s="72" t="s">
        <v>108</v>
      </c>
      <c r="C35" s="73">
        <v>2</v>
      </c>
    </row>
    <row r="36" spans="1:5" x14ac:dyDescent="0.25">
      <c r="A36" s="74" t="s">
        <v>79</v>
      </c>
      <c r="B36" s="72" t="s">
        <v>109</v>
      </c>
      <c r="C36" s="73">
        <v>1.2</v>
      </c>
      <c r="E36" s="76" t="s">
        <v>217</v>
      </c>
    </row>
    <row r="37" spans="1:5" x14ac:dyDescent="0.25">
      <c r="A37" s="74" t="s">
        <v>80</v>
      </c>
      <c r="B37" s="72" t="s">
        <v>110</v>
      </c>
      <c r="C37" s="73">
        <v>1.4</v>
      </c>
      <c r="E37" s="75" t="s">
        <v>215</v>
      </c>
    </row>
    <row r="38" spans="1:5" x14ac:dyDescent="0.25">
      <c r="A38" s="72">
        <v>30</v>
      </c>
      <c r="B38" s="72" t="s">
        <v>111</v>
      </c>
      <c r="C38" s="73">
        <v>1.8</v>
      </c>
      <c r="E38" s="75" t="s">
        <v>216</v>
      </c>
    </row>
    <row r="39" spans="1:5" x14ac:dyDescent="0.25">
      <c r="A39" s="72">
        <v>31</v>
      </c>
      <c r="B39" s="72" t="s">
        <v>112</v>
      </c>
      <c r="C39" s="73">
        <v>2.1</v>
      </c>
      <c r="E39" s="75" t="s">
        <v>233</v>
      </c>
    </row>
    <row r="40" spans="1:5" x14ac:dyDescent="0.25">
      <c r="A40" s="72">
        <v>32</v>
      </c>
      <c r="B40" s="72" t="s">
        <v>113</v>
      </c>
      <c r="C40" s="73">
        <v>1.9</v>
      </c>
    </row>
    <row r="41" spans="1:5" x14ac:dyDescent="0.25">
      <c r="A41" s="72">
        <v>33</v>
      </c>
      <c r="B41" s="72" t="s">
        <v>114</v>
      </c>
      <c r="C41" s="73">
        <v>2.2000000000000002</v>
      </c>
    </row>
    <row r="42" spans="1:5" x14ac:dyDescent="0.25">
      <c r="A42" s="72">
        <v>34</v>
      </c>
      <c r="B42" s="72" t="s">
        <v>115</v>
      </c>
      <c r="C42" s="73">
        <v>2</v>
      </c>
    </row>
    <row r="43" spans="1:5" x14ac:dyDescent="0.25">
      <c r="A43" s="72">
        <v>35</v>
      </c>
      <c r="B43" s="72" t="s">
        <v>116</v>
      </c>
      <c r="C43" s="73">
        <v>2.2000000000000002</v>
      </c>
    </row>
    <row r="44" spans="1:5" x14ac:dyDescent="0.25">
      <c r="A44" s="72">
        <v>36</v>
      </c>
      <c r="B44" s="72" t="s">
        <v>117</v>
      </c>
      <c r="C44" s="73">
        <v>2</v>
      </c>
    </row>
    <row r="45" spans="1:5" x14ac:dyDescent="0.25">
      <c r="A45" s="72">
        <v>37</v>
      </c>
      <c r="B45" s="72" t="s">
        <v>118</v>
      </c>
      <c r="C45" s="73">
        <v>2.4</v>
      </c>
    </row>
    <row r="46" spans="1:5" x14ac:dyDescent="0.25">
      <c r="A46" s="72">
        <v>38</v>
      </c>
      <c r="B46" s="72" t="s">
        <v>119</v>
      </c>
      <c r="C46" s="73">
        <v>1.8</v>
      </c>
    </row>
    <row r="47" spans="1:5" x14ac:dyDescent="0.25">
      <c r="A47" s="72">
        <v>39</v>
      </c>
      <c r="B47" s="72" t="s">
        <v>120</v>
      </c>
      <c r="C47" s="73">
        <v>2.2000000000000002</v>
      </c>
    </row>
    <row r="48" spans="1:5" x14ac:dyDescent="0.25">
      <c r="A48" s="72">
        <v>40</v>
      </c>
      <c r="B48" s="72" t="s">
        <v>121</v>
      </c>
      <c r="C48" s="73">
        <v>2.1</v>
      </c>
    </row>
    <row r="49" spans="1:3" x14ac:dyDescent="0.25">
      <c r="A49" s="72">
        <v>41</v>
      </c>
      <c r="B49" s="72" t="s">
        <v>122</v>
      </c>
      <c r="C49" s="73">
        <v>2.2999999999999998</v>
      </c>
    </row>
    <row r="50" spans="1:3" x14ac:dyDescent="0.25">
      <c r="A50" s="72">
        <v>42</v>
      </c>
      <c r="B50" s="72" t="s">
        <v>123</v>
      </c>
      <c r="C50" s="73">
        <v>1.7</v>
      </c>
    </row>
    <row r="51" spans="1:3" x14ac:dyDescent="0.25">
      <c r="A51" s="72">
        <v>43</v>
      </c>
      <c r="B51" s="72" t="s">
        <v>124</v>
      </c>
      <c r="C51" s="73">
        <v>1.9</v>
      </c>
    </row>
    <row r="52" spans="1:3" x14ac:dyDescent="0.25">
      <c r="A52" s="72">
        <v>44</v>
      </c>
      <c r="B52" s="72" t="s">
        <v>125</v>
      </c>
      <c r="C52" s="73">
        <v>2.1</v>
      </c>
    </row>
    <row r="53" spans="1:3" x14ac:dyDescent="0.25">
      <c r="A53" s="72">
        <v>45</v>
      </c>
      <c r="B53" s="72" t="s">
        <v>126</v>
      </c>
      <c r="C53" s="73">
        <v>2.1</v>
      </c>
    </row>
    <row r="54" spans="1:3" x14ac:dyDescent="0.25">
      <c r="A54" s="72">
        <v>46</v>
      </c>
      <c r="B54" s="72" t="s">
        <v>127</v>
      </c>
      <c r="C54" s="73">
        <v>2.2000000000000002</v>
      </c>
    </row>
    <row r="55" spans="1:3" x14ac:dyDescent="0.25">
      <c r="A55" s="72">
        <v>47</v>
      </c>
      <c r="B55" s="72" t="s">
        <v>128</v>
      </c>
      <c r="C55" s="73">
        <v>2</v>
      </c>
    </row>
    <row r="56" spans="1:3" x14ac:dyDescent="0.25">
      <c r="A56" s="72">
        <v>48</v>
      </c>
      <c r="B56" s="72" t="s">
        <v>129</v>
      </c>
      <c r="C56" s="73">
        <v>2.7</v>
      </c>
    </row>
    <row r="57" spans="1:3" x14ac:dyDescent="0.25">
      <c r="A57" s="72">
        <v>49</v>
      </c>
      <c r="B57" s="72" t="s">
        <v>130</v>
      </c>
      <c r="C57" s="73">
        <v>2</v>
      </c>
    </row>
    <row r="58" spans="1:3" x14ac:dyDescent="0.25">
      <c r="A58" s="72">
        <v>50</v>
      </c>
      <c r="B58" s="72" t="s">
        <v>131</v>
      </c>
      <c r="C58" s="73">
        <v>2</v>
      </c>
    </row>
    <row r="59" spans="1:3" x14ac:dyDescent="0.25">
      <c r="A59" s="72">
        <v>51</v>
      </c>
      <c r="B59" s="72" t="s">
        <v>132</v>
      </c>
      <c r="C59" s="73">
        <v>2.1</v>
      </c>
    </row>
    <row r="60" spans="1:3" x14ac:dyDescent="0.25">
      <c r="A60" s="72">
        <v>52</v>
      </c>
      <c r="B60" s="72" t="s">
        <v>133</v>
      </c>
      <c r="C60" s="73">
        <v>2.2000000000000002</v>
      </c>
    </row>
    <row r="61" spans="1:3" x14ac:dyDescent="0.25">
      <c r="A61" s="72">
        <v>53</v>
      </c>
      <c r="B61" s="72" t="s">
        <v>134</v>
      </c>
      <c r="C61" s="73">
        <v>2</v>
      </c>
    </row>
    <row r="62" spans="1:3" x14ac:dyDescent="0.25">
      <c r="A62" s="72">
        <v>54</v>
      </c>
      <c r="B62" s="72" t="s">
        <v>135</v>
      </c>
      <c r="C62" s="73">
        <v>2.2999999999999998</v>
      </c>
    </row>
    <row r="63" spans="1:3" x14ac:dyDescent="0.25">
      <c r="A63" s="72">
        <v>55</v>
      </c>
      <c r="B63" s="72" t="s">
        <v>136</v>
      </c>
      <c r="C63" s="73">
        <v>1.8</v>
      </c>
    </row>
    <row r="64" spans="1:3" x14ac:dyDescent="0.25">
      <c r="A64" s="72">
        <v>56</v>
      </c>
      <c r="B64" s="72" t="s">
        <v>137</v>
      </c>
      <c r="C64" s="73">
        <v>2.2000000000000002</v>
      </c>
    </row>
    <row r="65" spans="1:3" x14ac:dyDescent="0.25">
      <c r="A65" s="72">
        <v>57</v>
      </c>
      <c r="B65" s="72" t="s">
        <v>138</v>
      </c>
      <c r="C65" s="73">
        <v>1.5</v>
      </c>
    </row>
    <row r="66" spans="1:3" x14ac:dyDescent="0.25">
      <c r="A66" s="72">
        <v>58</v>
      </c>
      <c r="B66" s="72" t="s">
        <v>139</v>
      </c>
      <c r="C66" s="73">
        <v>2.1</v>
      </c>
    </row>
    <row r="67" spans="1:3" x14ac:dyDescent="0.25">
      <c r="A67" s="72">
        <v>59</v>
      </c>
      <c r="B67" s="72" t="s">
        <v>140</v>
      </c>
      <c r="C67" s="73">
        <v>2.2999999999999998</v>
      </c>
    </row>
    <row r="68" spans="1:3" x14ac:dyDescent="0.25">
      <c r="A68" s="72">
        <v>60</v>
      </c>
      <c r="B68" s="72" t="s">
        <v>141</v>
      </c>
      <c r="C68" s="73">
        <v>1.9</v>
      </c>
    </row>
    <row r="69" spans="1:3" x14ac:dyDescent="0.25">
      <c r="A69" s="72">
        <v>61</v>
      </c>
      <c r="B69" s="72" t="s">
        <v>142</v>
      </c>
      <c r="C69" s="73">
        <v>2.2000000000000002</v>
      </c>
    </row>
    <row r="70" spans="1:3" x14ac:dyDescent="0.25">
      <c r="A70" s="72">
        <v>62</v>
      </c>
      <c r="B70" s="72" t="s">
        <v>143</v>
      </c>
      <c r="C70" s="73">
        <v>2</v>
      </c>
    </row>
    <row r="71" spans="1:3" x14ac:dyDescent="0.25">
      <c r="A71" s="72">
        <v>63</v>
      </c>
      <c r="B71" s="72" t="s">
        <v>144</v>
      </c>
      <c r="C71" s="73">
        <v>1.5</v>
      </c>
    </row>
    <row r="72" spans="1:3" x14ac:dyDescent="0.25">
      <c r="A72" s="72">
        <v>64</v>
      </c>
      <c r="B72" s="72" t="s">
        <v>145</v>
      </c>
      <c r="C72" s="73">
        <v>1.7</v>
      </c>
    </row>
    <row r="73" spans="1:3" x14ac:dyDescent="0.25">
      <c r="A73" s="72">
        <v>65</v>
      </c>
      <c r="B73" s="72" t="s">
        <v>146</v>
      </c>
      <c r="C73" s="73">
        <v>2</v>
      </c>
    </row>
    <row r="74" spans="1:3" x14ac:dyDescent="0.25">
      <c r="A74" s="72">
        <v>66</v>
      </c>
      <c r="B74" s="72" t="s">
        <v>147</v>
      </c>
      <c r="C74" s="73">
        <v>2.5</v>
      </c>
    </row>
    <row r="75" spans="1:3" x14ac:dyDescent="0.25">
      <c r="A75" s="72">
        <v>67</v>
      </c>
      <c r="B75" s="72" t="s">
        <v>148</v>
      </c>
      <c r="C75" s="73">
        <v>1.9</v>
      </c>
    </row>
    <row r="76" spans="1:3" x14ac:dyDescent="0.25">
      <c r="A76" s="72">
        <v>68</v>
      </c>
      <c r="B76" s="72" t="s">
        <v>149</v>
      </c>
      <c r="C76" s="73">
        <v>2.2999999999999998</v>
      </c>
    </row>
    <row r="77" spans="1:3" x14ac:dyDescent="0.25">
      <c r="A77" s="72">
        <v>69</v>
      </c>
      <c r="B77" s="72" t="s">
        <v>150</v>
      </c>
      <c r="C77" s="73">
        <v>2.2999999999999998</v>
      </c>
    </row>
    <row r="78" spans="1:3" x14ac:dyDescent="0.25">
      <c r="A78" s="72">
        <v>70</v>
      </c>
      <c r="B78" s="72" t="s">
        <v>151</v>
      </c>
      <c r="C78" s="73">
        <v>2</v>
      </c>
    </row>
    <row r="79" spans="1:3" x14ac:dyDescent="0.25">
      <c r="A79" s="72">
        <v>71</v>
      </c>
      <c r="B79" s="72" t="s">
        <v>152</v>
      </c>
      <c r="C79" s="73">
        <v>1.5</v>
      </c>
    </row>
    <row r="80" spans="1:3" x14ac:dyDescent="0.25">
      <c r="A80" s="72">
        <v>72</v>
      </c>
      <c r="B80" s="72" t="s">
        <v>153</v>
      </c>
      <c r="C80" s="73">
        <v>2.5</v>
      </c>
    </row>
    <row r="81" spans="1:3" x14ac:dyDescent="0.25">
      <c r="A81" s="72">
        <v>73</v>
      </c>
      <c r="B81" s="72" t="s">
        <v>154</v>
      </c>
      <c r="C81" s="73">
        <v>2</v>
      </c>
    </row>
    <row r="82" spans="1:3" x14ac:dyDescent="0.25">
      <c r="A82" s="72">
        <v>74</v>
      </c>
      <c r="B82" s="72" t="s">
        <v>155</v>
      </c>
      <c r="C82" s="73">
        <v>1.6</v>
      </c>
    </row>
    <row r="83" spans="1:3" x14ac:dyDescent="0.25">
      <c r="A83" s="72">
        <v>75</v>
      </c>
      <c r="B83" s="72" t="s">
        <v>156</v>
      </c>
      <c r="C83" s="73">
        <v>4.4000000000000004</v>
      </c>
    </row>
    <row r="84" spans="1:3" x14ac:dyDescent="0.25">
      <c r="A84" s="72">
        <v>76</v>
      </c>
      <c r="B84" s="72" t="s">
        <v>157</v>
      </c>
      <c r="C84" s="73">
        <v>2.1</v>
      </c>
    </row>
    <row r="85" spans="1:3" x14ac:dyDescent="0.25">
      <c r="A85" s="72">
        <v>77</v>
      </c>
      <c r="B85" s="72" t="s">
        <v>158</v>
      </c>
      <c r="C85" s="73">
        <v>1.7</v>
      </c>
    </row>
    <row r="86" spans="1:3" x14ac:dyDescent="0.25">
      <c r="A86" s="72">
        <v>78</v>
      </c>
      <c r="B86" s="72" t="s">
        <v>159</v>
      </c>
      <c r="C86" s="73">
        <v>1.7</v>
      </c>
    </row>
    <row r="87" spans="1:3" x14ac:dyDescent="0.25">
      <c r="A87" s="72">
        <v>79</v>
      </c>
      <c r="B87" s="72" t="s">
        <v>160</v>
      </c>
      <c r="C87" s="73">
        <v>2.2000000000000002</v>
      </c>
    </row>
    <row r="88" spans="1:3" x14ac:dyDescent="0.25">
      <c r="A88" s="72">
        <v>80</v>
      </c>
      <c r="B88" s="72" t="s">
        <v>161</v>
      </c>
      <c r="C88" s="73">
        <v>1.9</v>
      </c>
    </row>
    <row r="89" spans="1:3" x14ac:dyDescent="0.25">
      <c r="A89" s="72">
        <v>81</v>
      </c>
      <c r="B89" s="72" t="s">
        <v>162</v>
      </c>
      <c r="C89" s="73">
        <v>1.9</v>
      </c>
    </row>
    <row r="90" spans="1:3" x14ac:dyDescent="0.25">
      <c r="A90" s="72">
        <v>82</v>
      </c>
      <c r="B90" s="72" t="s">
        <v>163</v>
      </c>
      <c r="C90" s="73">
        <v>1.4</v>
      </c>
    </row>
    <row r="91" spans="1:3" x14ac:dyDescent="0.25">
      <c r="A91" s="72">
        <v>83</v>
      </c>
      <c r="B91" s="72" t="s">
        <v>164</v>
      </c>
      <c r="C91" s="73">
        <v>1.9</v>
      </c>
    </row>
    <row r="92" spans="1:3" x14ac:dyDescent="0.25">
      <c r="A92" s="72">
        <v>84</v>
      </c>
      <c r="B92" s="72" t="s">
        <v>165</v>
      </c>
      <c r="C92" s="73">
        <v>1.7</v>
      </c>
    </row>
    <row r="93" spans="1:3" x14ac:dyDescent="0.25">
      <c r="A93" s="72">
        <v>85</v>
      </c>
      <c r="B93" s="72" t="s">
        <v>166</v>
      </c>
      <c r="C93" s="73">
        <v>1.8</v>
      </c>
    </row>
    <row r="94" spans="1:3" x14ac:dyDescent="0.25">
      <c r="A94" s="72">
        <v>86</v>
      </c>
      <c r="B94" s="72" t="s">
        <v>167</v>
      </c>
      <c r="C94" s="73">
        <v>2.2999999999999998</v>
      </c>
    </row>
    <row r="95" spans="1:3" x14ac:dyDescent="0.25">
      <c r="A95" s="72">
        <v>87</v>
      </c>
      <c r="B95" s="72" t="s">
        <v>168</v>
      </c>
      <c r="C95" s="73">
        <v>1.8</v>
      </c>
    </row>
    <row r="96" spans="1:3" x14ac:dyDescent="0.25">
      <c r="A96" s="72">
        <v>88</v>
      </c>
      <c r="B96" s="72" t="s">
        <v>169</v>
      </c>
      <c r="C96" s="73">
        <v>1.9</v>
      </c>
    </row>
    <row r="97" spans="1:3" x14ac:dyDescent="0.25">
      <c r="A97" s="72">
        <v>89</v>
      </c>
      <c r="B97" s="72" t="s">
        <v>170</v>
      </c>
      <c r="C97" s="73">
        <v>2.2000000000000002</v>
      </c>
    </row>
    <row r="98" spans="1:3" x14ac:dyDescent="0.25">
      <c r="A98" s="72">
        <v>90</v>
      </c>
      <c r="B98" s="72" t="s">
        <v>171</v>
      </c>
      <c r="C98" s="73">
        <v>1.8</v>
      </c>
    </row>
    <row r="99" spans="1:3" x14ac:dyDescent="0.25">
      <c r="A99" s="72">
        <v>91</v>
      </c>
      <c r="B99" s="72" t="s">
        <v>172</v>
      </c>
      <c r="C99" s="73">
        <v>1.9</v>
      </c>
    </row>
    <row r="100" spans="1:3" x14ac:dyDescent="0.25">
      <c r="A100" s="72">
        <v>92</v>
      </c>
      <c r="B100" s="72" t="s">
        <v>173</v>
      </c>
      <c r="C100" s="73">
        <v>1.8</v>
      </c>
    </row>
    <row r="101" spans="1:3" x14ac:dyDescent="0.25">
      <c r="A101" s="72">
        <v>93</v>
      </c>
      <c r="B101" s="72" t="s">
        <v>174</v>
      </c>
      <c r="C101" s="73">
        <v>2.4</v>
      </c>
    </row>
    <row r="102" spans="1:3" x14ac:dyDescent="0.25">
      <c r="A102" s="72">
        <v>94</v>
      </c>
      <c r="B102" s="72" t="s">
        <v>175</v>
      </c>
      <c r="C102" s="73">
        <v>2</v>
      </c>
    </row>
    <row r="103" spans="1:3" x14ac:dyDescent="0.25">
      <c r="A103" s="72">
        <v>95</v>
      </c>
      <c r="B103" s="72" t="s">
        <v>176</v>
      </c>
      <c r="C103" s="73">
        <v>1.9</v>
      </c>
    </row>
    <row r="104" spans="1:3" x14ac:dyDescent="0.25">
      <c r="A104" s="72">
        <v>971</v>
      </c>
      <c r="B104" s="72" t="s">
        <v>177</v>
      </c>
      <c r="C104" s="73">
        <v>2.1</v>
      </c>
    </row>
    <row r="105" spans="1:3" x14ac:dyDescent="0.25">
      <c r="A105" s="72">
        <v>972</v>
      </c>
      <c r="B105" s="72" t="s">
        <v>178</v>
      </c>
      <c r="C105" s="73">
        <v>2.5</v>
      </c>
    </row>
    <row r="106" spans="1:3" x14ac:dyDescent="0.25">
      <c r="A106" s="72">
        <v>973</v>
      </c>
      <c r="B106" s="72" t="s">
        <v>179</v>
      </c>
      <c r="C106" s="73">
        <v>2.2999999999999998</v>
      </c>
    </row>
    <row r="107" spans="1:3" x14ac:dyDescent="0.25">
      <c r="A107" s="72">
        <v>974</v>
      </c>
      <c r="B107" s="72" t="s">
        <v>180</v>
      </c>
      <c r="C107" s="73">
        <v>2</v>
      </c>
    </row>
    <row r="108" spans="1:3" x14ac:dyDescent="0.25">
      <c r="A108" s="72">
        <v>976</v>
      </c>
      <c r="B108" s="72" t="s">
        <v>181</v>
      </c>
      <c r="C108" s="73">
        <v>1.7</v>
      </c>
    </row>
  </sheetData>
  <mergeCells count="1">
    <mergeCell ref="A1:J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selection sqref="A1:L5"/>
    </sheetView>
  </sheetViews>
  <sheetFormatPr baseColWidth="10" defaultRowHeight="15" x14ac:dyDescent="0.25"/>
  <cols>
    <col min="1" max="1" width="11.42578125" style="7"/>
    <col min="2" max="2" width="24.42578125" style="7" customWidth="1"/>
    <col min="3" max="3" width="37.7109375" style="7" customWidth="1"/>
    <col min="4" max="11" width="11.42578125" style="7"/>
    <col min="12" max="12" width="53" style="7" customWidth="1"/>
    <col min="13" max="16384" width="11.42578125" style="7"/>
  </cols>
  <sheetData>
    <row r="1" spans="1:12" x14ac:dyDescent="0.25">
      <c r="A1" s="105" t="s">
        <v>218</v>
      </c>
      <c r="B1" s="105"/>
      <c r="C1" s="105"/>
      <c r="D1" s="105"/>
      <c r="E1" s="105"/>
      <c r="F1" s="105"/>
      <c r="G1" s="105"/>
      <c r="H1" s="105"/>
      <c r="I1" s="105"/>
      <c r="J1" s="105"/>
      <c r="K1" s="105"/>
      <c r="L1" s="105"/>
    </row>
    <row r="2" spans="1:12" x14ac:dyDescent="0.25">
      <c r="A2" s="105"/>
      <c r="B2" s="105"/>
      <c r="C2" s="105"/>
      <c r="D2" s="105"/>
      <c r="E2" s="105"/>
      <c r="F2" s="105"/>
      <c r="G2" s="105"/>
      <c r="H2" s="105"/>
      <c r="I2" s="105"/>
      <c r="J2" s="105"/>
      <c r="K2" s="105"/>
      <c r="L2" s="105"/>
    </row>
    <row r="3" spans="1:12" ht="14.25" customHeight="1" x14ac:dyDescent="0.25">
      <c r="A3" s="105"/>
      <c r="B3" s="105"/>
      <c r="C3" s="105"/>
      <c r="D3" s="105"/>
      <c r="E3" s="105"/>
      <c r="F3" s="105"/>
      <c r="G3" s="105"/>
      <c r="H3" s="105"/>
      <c r="I3" s="105"/>
      <c r="J3" s="105"/>
      <c r="K3" s="105"/>
      <c r="L3" s="105"/>
    </row>
    <row r="4" spans="1:12" hidden="1" x14ac:dyDescent="0.25">
      <c r="A4" s="105"/>
      <c r="B4" s="105"/>
      <c r="C4" s="105"/>
      <c r="D4" s="105"/>
      <c r="E4" s="105"/>
      <c r="F4" s="105"/>
      <c r="G4" s="105"/>
      <c r="H4" s="105"/>
      <c r="I4" s="105"/>
      <c r="J4" s="105"/>
      <c r="K4" s="105"/>
      <c r="L4" s="105"/>
    </row>
    <row r="5" spans="1:12" hidden="1" x14ac:dyDescent="0.25">
      <c r="A5" s="105"/>
      <c r="B5" s="105"/>
      <c r="C5" s="105"/>
      <c r="D5" s="105"/>
      <c r="E5" s="105"/>
      <c r="F5" s="105"/>
      <c r="G5" s="105"/>
      <c r="H5" s="105"/>
      <c r="I5" s="105"/>
      <c r="J5" s="105"/>
      <c r="K5" s="105"/>
      <c r="L5" s="105"/>
    </row>
    <row r="7" spans="1:12" x14ac:dyDescent="0.25">
      <c r="A7" s="71" t="s">
        <v>214</v>
      </c>
      <c r="B7" s="72" t="s">
        <v>212</v>
      </c>
      <c r="C7" s="71" t="s">
        <v>213</v>
      </c>
    </row>
    <row r="8" spans="1:12" x14ac:dyDescent="0.25">
      <c r="A8" s="72">
        <v>1</v>
      </c>
      <c r="B8" s="72" t="s">
        <v>81</v>
      </c>
      <c r="C8" s="73">
        <v>1.9</v>
      </c>
    </row>
    <row r="9" spans="1:12" x14ac:dyDescent="0.25">
      <c r="A9" s="72">
        <v>2</v>
      </c>
      <c r="B9" s="72" t="s">
        <v>82</v>
      </c>
      <c r="C9" s="73">
        <v>3.2</v>
      </c>
    </row>
    <row r="10" spans="1:12" x14ac:dyDescent="0.25">
      <c r="A10" s="72">
        <v>3</v>
      </c>
      <c r="B10" s="72" t="s">
        <v>83</v>
      </c>
      <c r="C10" s="73">
        <v>2.9</v>
      </c>
    </row>
    <row r="11" spans="1:12" x14ac:dyDescent="0.25">
      <c r="A11" s="72">
        <v>4</v>
      </c>
      <c r="B11" s="72" t="s">
        <v>84</v>
      </c>
      <c r="C11" s="73">
        <v>3.2</v>
      </c>
    </row>
    <row r="12" spans="1:12" x14ac:dyDescent="0.25">
      <c r="A12" s="72">
        <v>5</v>
      </c>
      <c r="B12" s="72" t="s">
        <v>85</v>
      </c>
      <c r="C12" s="73">
        <v>4</v>
      </c>
    </row>
    <row r="13" spans="1:12" x14ac:dyDescent="0.25">
      <c r="A13" s="72">
        <v>6</v>
      </c>
      <c r="B13" s="72" t="s">
        <v>86</v>
      </c>
      <c r="C13" s="73">
        <v>2.1</v>
      </c>
    </row>
    <row r="14" spans="1:12" x14ac:dyDescent="0.25">
      <c r="A14" s="72">
        <v>7</v>
      </c>
      <c r="B14" s="72" t="s">
        <v>87</v>
      </c>
      <c r="C14" s="73">
        <v>2.9</v>
      </c>
    </row>
    <row r="15" spans="1:12" x14ac:dyDescent="0.25">
      <c r="A15" s="72">
        <v>8</v>
      </c>
      <c r="B15" s="72" t="s">
        <v>88</v>
      </c>
      <c r="C15" s="73">
        <v>3.1</v>
      </c>
    </row>
    <row r="16" spans="1:12" x14ac:dyDescent="0.25">
      <c r="A16" s="72">
        <v>9</v>
      </c>
      <c r="B16" s="72" t="s">
        <v>89</v>
      </c>
      <c r="C16" s="73">
        <v>3.3</v>
      </c>
    </row>
    <row r="17" spans="1:3" x14ac:dyDescent="0.25">
      <c r="A17" s="72">
        <v>10</v>
      </c>
      <c r="B17" s="72" t="s">
        <v>90</v>
      </c>
      <c r="C17" s="73">
        <v>2.5</v>
      </c>
    </row>
    <row r="18" spans="1:3" x14ac:dyDescent="0.25">
      <c r="A18" s="72">
        <v>11</v>
      </c>
      <c r="B18" s="72" t="s">
        <v>91</v>
      </c>
      <c r="C18" s="73">
        <v>3</v>
      </c>
    </row>
    <row r="19" spans="1:3" x14ac:dyDescent="0.25">
      <c r="A19" s="72">
        <v>12</v>
      </c>
      <c r="B19" s="72" t="s">
        <v>92</v>
      </c>
      <c r="C19" s="73">
        <v>2.8</v>
      </c>
    </row>
    <row r="20" spans="1:3" x14ac:dyDescent="0.25">
      <c r="A20" s="72">
        <v>13</v>
      </c>
      <c r="B20" s="72" t="s">
        <v>93</v>
      </c>
      <c r="C20" s="73">
        <v>2.1</v>
      </c>
    </row>
    <row r="21" spans="1:3" x14ac:dyDescent="0.25">
      <c r="A21" s="72">
        <v>14</v>
      </c>
      <c r="B21" s="72" t="s">
        <v>94</v>
      </c>
      <c r="C21" s="73">
        <v>3.1</v>
      </c>
    </row>
    <row r="22" spans="1:3" x14ac:dyDescent="0.25">
      <c r="A22" s="72">
        <v>15</v>
      </c>
      <c r="B22" s="72" t="s">
        <v>95</v>
      </c>
      <c r="C22" s="73">
        <v>2.8</v>
      </c>
    </row>
    <row r="23" spans="1:3" x14ac:dyDescent="0.25">
      <c r="A23" s="72">
        <v>16</v>
      </c>
      <c r="B23" s="72" t="s">
        <v>96</v>
      </c>
      <c r="C23" s="73">
        <v>3.5</v>
      </c>
    </row>
    <row r="24" spans="1:3" x14ac:dyDescent="0.25">
      <c r="A24" s="72">
        <v>17</v>
      </c>
      <c r="B24" s="72" t="s">
        <v>97</v>
      </c>
      <c r="C24" s="73">
        <v>3.3</v>
      </c>
    </row>
    <row r="25" spans="1:3" x14ac:dyDescent="0.25">
      <c r="A25" s="72">
        <v>18</v>
      </c>
      <c r="B25" s="72" t="s">
        <v>98</v>
      </c>
      <c r="C25" s="73">
        <v>2.2999999999999998</v>
      </c>
    </row>
    <row r="26" spans="1:3" x14ac:dyDescent="0.25">
      <c r="A26" s="72">
        <v>19</v>
      </c>
      <c r="B26" s="72" t="s">
        <v>99</v>
      </c>
      <c r="C26" s="73">
        <v>3.2</v>
      </c>
    </row>
    <row r="27" spans="1:3" x14ac:dyDescent="0.25">
      <c r="A27" s="72">
        <v>21</v>
      </c>
      <c r="B27" s="72" t="s">
        <v>100</v>
      </c>
      <c r="C27" s="73">
        <v>3.2</v>
      </c>
    </row>
    <row r="28" spans="1:3" x14ac:dyDescent="0.25">
      <c r="A28" s="72">
        <v>22</v>
      </c>
      <c r="B28" s="72" t="s">
        <v>101</v>
      </c>
      <c r="C28" s="73">
        <v>2.5</v>
      </c>
    </row>
    <row r="29" spans="1:3" x14ac:dyDescent="0.25">
      <c r="A29" s="72">
        <v>23</v>
      </c>
      <c r="B29" s="72" t="s">
        <v>102</v>
      </c>
      <c r="C29" s="73">
        <v>3.2</v>
      </c>
    </row>
    <row r="30" spans="1:3" x14ac:dyDescent="0.25">
      <c r="A30" s="72">
        <v>24</v>
      </c>
      <c r="B30" s="72" t="s">
        <v>103</v>
      </c>
      <c r="C30" s="73">
        <v>3.6</v>
      </c>
    </row>
    <row r="31" spans="1:3" x14ac:dyDescent="0.25">
      <c r="A31" s="72">
        <v>25</v>
      </c>
      <c r="B31" s="72" t="s">
        <v>104</v>
      </c>
      <c r="C31" s="73">
        <v>2.1</v>
      </c>
    </row>
    <row r="32" spans="1:3" x14ac:dyDescent="0.25">
      <c r="A32" s="72">
        <v>26</v>
      </c>
      <c r="B32" s="72" t="s">
        <v>105</v>
      </c>
      <c r="C32" s="73">
        <v>2.6</v>
      </c>
    </row>
    <row r="33" spans="1:5" x14ac:dyDescent="0.25">
      <c r="A33" s="72">
        <v>27</v>
      </c>
      <c r="B33" s="72" t="s">
        <v>106</v>
      </c>
      <c r="C33" s="73">
        <v>3.1</v>
      </c>
      <c r="E33" s="75" t="s">
        <v>219</v>
      </c>
    </row>
    <row r="34" spans="1:5" x14ac:dyDescent="0.25">
      <c r="A34" s="72">
        <v>28</v>
      </c>
      <c r="B34" s="72" t="s">
        <v>107</v>
      </c>
      <c r="C34" s="73">
        <v>2.8</v>
      </c>
      <c r="E34" s="75" t="s">
        <v>216</v>
      </c>
    </row>
    <row r="35" spans="1:5" x14ac:dyDescent="0.25">
      <c r="A35" s="72">
        <v>29</v>
      </c>
      <c r="B35" s="72" t="s">
        <v>108</v>
      </c>
      <c r="C35" s="73">
        <v>2.2999999999999998</v>
      </c>
      <c r="E35" s="75" t="s">
        <v>233</v>
      </c>
    </row>
    <row r="36" spans="1:5" x14ac:dyDescent="0.25">
      <c r="A36" s="74" t="s">
        <v>79</v>
      </c>
      <c r="B36" s="72" t="s">
        <v>109</v>
      </c>
      <c r="C36" s="73">
        <v>1.8</v>
      </c>
    </row>
    <row r="37" spans="1:5" x14ac:dyDescent="0.25">
      <c r="A37" s="74" t="s">
        <v>80</v>
      </c>
      <c r="B37" s="72" t="s">
        <v>110</v>
      </c>
      <c r="C37" s="73">
        <v>2.4</v>
      </c>
    </row>
    <row r="38" spans="1:5" x14ac:dyDescent="0.25">
      <c r="A38" s="72">
        <v>30</v>
      </c>
      <c r="B38" s="72" t="s">
        <v>111</v>
      </c>
      <c r="C38" s="73">
        <v>2.6</v>
      </c>
    </row>
    <row r="39" spans="1:5" x14ac:dyDescent="0.25">
      <c r="A39" s="72">
        <v>31</v>
      </c>
      <c r="B39" s="72" t="s">
        <v>112</v>
      </c>
      <c r="C39" s="73">
        <v>1.9</v>
      </c>
    </row>
    <row r="40" spans="1:5" x14ac:dyDescent="0.25">
      <c r="A40" s="72">
        <v>32</v>
      </c>
      <c r="B40" s="72" t="s">
        <v>113</v>
      </c>
      <c r="C40" s="73">
        <v>3.4</v>
      </c>
    </row>
    <row r="41" spans="1:5" x14ac:dyDescent="0.25">
      <c r="A41" s="72">
        <v>33</v>
      </c>
      <c r="B41" s="72" t="s">
        <v>114</v>
      </c>
      <c r="C41" s="73">
        <v>2.8</v>
      </c>
    </row>
    <row r="42" spans="1:5" x14ac:dyDescent="0.25">
      <c r="A42" s="72">
        <v>34</v>
      </c>
      <c r="B42" s="72" t="s">
        <v>115</v>
      </c>
      <c r="C42" s="73">
        <v>2.2999999999999998</v>
      </c>
    </row>
    <row r="43" spans="1:5" x14ac:dyDescent="0.25">
      <c r="A43" s="72">
        <v>35</v>
      </c>
      <c r="B43" s="72" t="s">
        <v>116</v>
      </c>
      <c r="C43" s="73">
        <v>2</v>
      </c>
    </row>
    <row r="44" spans="1:5" x14ac:dyDescent="0.25">
      <c r="A44" s="72">
        <v>36</v>
      </c>
      <c r="B44" s="72" t="s">
        <v>117</v>
      </c>
      <c r="C44" s="73">
        <v>3.2</v>
      </c>
    </row>
    <row r="45" spans="1:5" x14ac:dyDescent="0.25">
      <c r="A45" s="72">
        <v>37</v>
      </c>
      <c r="B45" s="72" t="s">
        <v>118</v>
      </c>
      <c r="C45" s="73">
        <v>3.3</v>
      </c>
    </row>
    <row r="46" spans="1:5" x14ac:dyDescent="0.25">
      <c r="A46" s="72">
        <v>38</v>
      </c>
      <c r="B46" s="72" t="s">
        <v>119</v>
      </c>
      <c r="C46" s="73">
        <v>2</v>
      </c>
    </row>
    <row r="47" spans="1:5" x14ac:dyDescent="0.25">
      <c r="A47" s="72">
        <v>39</v>
      </c>
      <c r="B47" s="72" t="s">
        <v>120</v>
      </c>
      <c r="C47" s="73">
        <v>3.9</v>
      </c>
    </row>
    <row r="48" spans="1:5" x14ac:dyDescent="0.25">
      <c r="A48" s="72">
        <v>40</v>
      </c>
      <c r="B48" s="72" t="s">
        <v>121</v>
      </c>
      <c r="C48" s="73">
        <v>3.1</v>
      </c>
    </row>
    <row r="49" spans="1:3" x14ac:dyDescent="0.25">
      <c r="A49" s="72">
        <v>41</v>
      </c>
      <c r="B49" s="72" t="s">
        <v>122</v>
      </c>
      <c r="C49" s="73">
        <v>3.4</v>
      </c>
    </row>
    <row r="50" spans="1:3" x14ac:dyDescent="0.25">
      <c r="A50" s="72">
        <v>42</v>
      </c>
      <c r="B50" s="72" t="s">
        <v>123</v>
      </c>
      <c r="C50" s="73">
        <v>1.8</v>
      </c>
    </row>
    <row r="51" spans="1:3" x14ac:dyDescent="0.25">
      <c r="A51" s="72">
        <v>43</v>
      </c>
      <c r="B51" s="72" t="s">
        <v>124</v>
      </c>
      <c r="C51" s="73">
        <v>2.9</v>
      </c>
    </row>
    <row r="52" spans="1:3" x14ac:dyDescent="0.25">
      <c r="A52" s="72">
        <v>44</v>
      </c>
      <c r="B52" s="72" t="s">
        <v>125</v>
      </c>
      <c r="C52" s="73">
        <v>2.2000000000000002</v>
      </c>
    </row>
    <row r="53" spans="1:3" x14ac:dyDescent="0.25">
      <c r="A53" s="72">
        <v>45</v>
      </c>
      <c r="B53" s="72" t="s">
        <v>126</v>
      </c>
      <c r="C53" s="73">
        <v>2.5</v>
      </c>
    </row>
    <row r="54" spans="1:3" x14ac:dyDescent="0.25">
      <c r="A54" s="72">
        <v>46</v>
      </c>
      <c r="B54" s="72" t="s">
        <v>127</v>
      </c>
      <c r="C54" s="73">
        <v>4.0999999999999996</v>
      </c>
    </row>
    <row r="55" spans="1:3" x14ac:dyDescent="0.25">
      <c r="A55" s="72">
        <v>47</v>
      </c>
      <c r="B55" s="72" t="s">
        <v>128</v>
      </c>
      <c r="C55" s="73">
        <v>2.6</v>
      </c>
    </row>
    <row r="56" spans="1:3" x14ac:dyDescent="0.25">
      <c r="A56" s="72">
        <v>48</v>
      </c>
      <c r="B56" s="72" t="s">
        <v>129</v>
      </c>
      <c r="C56" s="73">
        <v>4.8</v>
      </c>
    </row>
    <row r="57" spans="1:3" x14ac:dyDescent="0.25">
      <c r="A57" s="72">
        <v>49</v>
      </c>
      <c r="B57" s="72" t="s">
        <v>130</v>
      </c>
      <c r="C57" s="73">
        <v>2.5</v>
      </c>
    </row>
    <row r="58" spans="1:3" x14ac:dyDescent="0.25">
      <c r="A58" s="72">
        <v>50</v>
      </c>
      <c r="B58" s="72" t="s">
        <v>131</v>
      </c>
      <c r="C58" s="73">
        <v>3.1</v>
      </c>
    </row>
    <row r="59" spans="1:3" x14ac:dyDescent="0.25">
      <c r="A59" s="72">
        <v>51</v>
      </c>
      <c r="B59" s="72" t="s">
        <v>132</v>
      </c>
      <c r="C59" s="73">
        <v>2.5</v>
      </c>
    </row>
    <row r="60" spans="1:3" x14ac:dyDescent="0.25">
      <c r="A60" s="72">
        <v>52</v>
      </c>
      <c r="B60" s="72" t="s">
        <v>133</v>
      </c>
      <c r="C60" s="73">
        <v>4.2</v>
      </c>
    </row>
    <row r="61" spans="1:3" x14ac:dyDescent="0.25">
      <c r="A61" s="72">
        <v>53</v>
      </c>
      <c r="B61" s="72" t="s">
        <v>134</v>
      </c>
      <c r="C61" s="73">
        <v>2.6</v>
      </c>
    </row>
    <row r="62" spans="1:3" x14ac:dyDescent="0.25">
      <c r="A62" s="72">
        <v>54</v>
      </c>
      <c r="B62" s="72" t="s">
        <v>135</v>
      </c>
      <c r="C62" s="73">
        <v>3.1</v>
      </c>
    </row>
    <row r="63" spans="1:3" x14ac:dyDescent="0.25">
      <c r="A63" s="72">
        <v>55</v>
      </c>
      <c r="B63" s="72" t="s">
        <v>136</v>
      </c>
      <c r="C63" s="73">
        <v>4.2</v>
      </c>
    </row>
    <row r="64" spans="1:3" x14ac:dyDescent="0.25">
      <c r="A64" s="72">
        <v>56</v>
      </c>
      <c r="B64" s="72" t="s">
        <v>137</v>
      </c>
      <c r="C64" s="73">
        <v>2.7</v>
      </c>
    </row>
    <row r="65" spans="1:3" x14ac:dyDescent="0.25">
      <c r="A65" s="72">
        <v>57</v>
      </c>
      <c r="B65" s="72" t="s">
        <v>138</v>
      </c>
      <c r="C65" s="73">
        <v>2.2000000000000002</v>
      </c>
    </row>
    <row r="66" spans="1:3" x14ac:dyDescent="0.25">
      <c r="A66" s="72">
        <v>58</v>
      </c>
      <c r="B66" s="72" t="s">
        <v>139</v>
      </c>
      <c r="C66" s="73">
        <v>3</v>
      </c>
    </row>
    <row r="67" spans="1:3" x14ac:dyDescent="0.25">
      <c r="A67" s="72">
        <v>59</v>
      </c>
      <c r="B67" s="72" t="s">
        <v>140</v>
      </c>
      <c r="C67" s="73">
        <v>3.1</v>
      </c>
    </row>
    <row r="68" spans="1:3" x14ac:dyDescent="0.25">
      <c r="A68" s="72">
        <v>60</v>
      </c>
      <c r="B68" s="72" t="s">
        <v>141</v>
      </c>
      <c r="C68" s="73">
        <v>2.5</v>
      </c>
    </row>
    <row r="69" spans="1:3" x14ac:dyDescent="0.25">
      <c r="A69" s="72">
        <v>61</v>
      </c>
      <c r="B69" s="72" t="s">
        <v>142</v>
      </c>
      <c r="C69" s="73">
        <v>4</v>
      </c>
    </row>
    <row r="70" spans="1:3" x14ac:dyDescent="0.25">
      <c r="A70" s="72">
        <v>62</v>
      </c>
      <c r="B70" s="72" t="s">
        <v>143</v>
      </c>
      <c r="C70" s="73">
        <v>3.8</v>
      </c>
    </row>
    <row r="71" spans="1:3" x14ac:dyDescent="0.25">
      <c r="A71" s="72">
        <v>63</v>
      </c>
      <c r="B71" s="72" t="s">
        <v>144</v>
      </c>
      <c r="C71" s="73">
        <v>2.2999999999999998</v>
      </c>
    </row>
    <row r="72" spans="1:3" x14ac:dyDescent="0.25">
      <c r="A72" s="72">
        <v>64</v>
      </c>
      <c r="B72" s="72" t="s">
        <v>145</v>
      </c>
      <c r="C72" s="73">
        <v>2</v>
      </c>
    </row>
    <row r="73" spans="1:3" x14ac:dyDescent="0.25">
      <c r="A73" s="72">
        <v>65</v>
      </c>
      <c r="B73" s="72" t="s">
        <v>146</v>
      </c>
      <c r="C73" s="73">
        <v>3.1</v>
      </c>
    </row>
    <row r="74" spans="1:3" x14ac:dyDescent="0.25">
      <c r="A74" s="72">
        <v>66</v>
      </c>
      <c r="B74" s="72" t="s">
        <v>147</v>
      </c>
      <c r="C74" s="73">
        <v>3.1</v>
      </c>
    </row>
    <row r="75" spans="1:3" x14ac:dyDescent="0.25">
      <c r="A75" s="72">
        <v>67</v>
      </c>
      <c r="B75" s="72" t="s">
        <v>148</v>
      </c>
      <c r="C75" s="73">
        <v>2.4</v>
      </c>
    </row>
    <row r="76" spans="1:3" x14ac:dyDescent="0.25">
      <c r="A76" s="72">
        <v>68</v>
      </c>
      <c r="B76" s="72" t="s">
        <v>149</v>
      </c>
      <c r="C76" s="73">
        <v>3.7</v>
      </c>
    </row>
    <row r="77" spans="1:3" x14ac:dyDescent="0.25">
      <c r="A77" s="72">
        <v>69</v>
      </c>
      <c r="B77" s="72" t="s">
        <v>150</v>
      </c>
      <c r="C77" s="73">
        <v>1.7</v>
      </c>
    </row>
    <row r="78" spans="1:3" x14ac:dyDescent="0.25">
      <c r="A78" s="72">
        <v>70</v>
      </c>
      <c r="B78" s="72" t="s">
        <v>151</v>
      </c>
      <c r="C78" s="73">
        <v>2.9</v>
      </c>
    </row>
    <row r="79" spans="1:3" x14ac:dyDescent="0.25">
      <c r="A79" s="72">
        <v>71</v>
      </c>
      <c r="B79" s="72" t="s">
        <v>152</v>
      </c>
      <c r="C79" s="73">
        <v>2.2999999999999998</v>
      </c>
    </row>
    <row r="80" spans="1:3" x14ac:dyDescent="0.25">
      <c r="A80" s="72">
        <v>72</v>
      </c>
      <c r="B80" s="72" t="s">
        <v>153</v>
      </c>
      <c r="C80" s="73">
        <v>3.3</v>
      </c>
    </row>
    <row r="81" spans="1:3" x14ac:dyDescent="0.25">
      <c r="A81" s="72">
        <v>73</v>
      </c>
      <c r="B81" s="72" t="s">
        <v>154</v>
      </c>
      <c r="C81" s="73">
        <v>2.1</v>
      </c>
    </row>
    <row r="82" spans="1:3" x14ac:dyDescent="0.25">
      <c r="A82" s="72">
        <v>74</v>
      </c>
      <c r="B82" s="72" t="s">
        <v>155</v>
      </c>
      <c r="C82" s="73">
        <v>2.1</v>
      </c>
    </row>
    <row r="83" spans="1:3" x14ac:dyDescent="0.25">
      <c r="A83" s="72">
        <v>75</v>
      </c>
      <c r="B83" s="72" t="s">
        <v>156</v>
      </c>
      <c r="C83" s="73">
        <v>2.2999999999999998</v>
      </c>
    </row>
    <row r="84" spans="1:3" x14ac:dyDescent="0.25">
      <c r="A84" s="72">
        <v>76</v>
      </c>
      <c r="B84" s="72" t="s">
        <v>157</v>
      </c>
      <c r="C84" s="73">
        <v>3.1</v>
      </c>
    </row>
    <row r="85" spans="1:3" x14ac:dyDescent="0.25">
      <c r="A85" s="72">
        <v>77</v>
      </c>
      <c r="B85" s="72" t="s">
        <v>158</v>
      </c>
      <c r="C85" s="73">
        <v>1.9</v>
      </c>
    </row>
    <row r="86" spans="1:3" x14ac:dyDescent="0.25">
      <c r="A86" s="72">
        <v>78</v>
      </c>
      <c r="B86" s="72" t="s">
        <v>159</v>
      </c>
      <c r="C86" s="73">
        <v>1.8</v>
      </c>
    </row>
    <row r="87" spans="1:3" x14ac:dyDescent="0.25">
      <c r="A87" s="72">
        <v>79</v>
      </c>
      <c r="B87" s="72" t="s">
        <v>160</v>
      </c>
      <c r="C87" s="73">
        <v>3.2</v>
      </c>
    </row>
    <row r="88" spans="1:3" x14ac:dyDescent="0.25">
      <c r="A88" s="72">
        <v>80</v>
      </c>
      <c r="B88" s="72" t="s">
        <v>161</v>
      </c>
      <c r="C88" s="73">
        <v>3.3</v>
      </c>
    </row>
    <row r="89" spans="1:3" x14ac:dyDescent="0.25">
      <c r="A89" s="72">
        <v>81</v>
      </c>
      <c r="B89" s="72" t="s">
        <v>162</v>
      </c>
      <c r="C89" s="73">
        <v>3.1</v>
      </c>
    </row>
    <row r="90" spans="1:3" x14ac:dyDescent="0.25">
      <c r="A90" s="72">
        <v>82</v>
      </c>
      <c r="B90" s="72" t="s">
        <v>163</v>
      </c>
      <c r="C90" s="73">
        <v>2.2000000000000002</v>
      </c>
    </row>
    <row r="91" spans="1:3" x14ac:dyDescent="0.25">
      <c r="A91" s="72">
        <v>83</v>
      </c>
      <c r="B91" s="72" t="s">
        <v>164</v>
      </c>
      <c r="C91" s="73">
        <v>2.1</v>
      </c>
    </row>
    <row r="92" spans="1:3" x14ac:dyDescent="0.25">
      <c r="A92" s="72">
        <v>84</v>
      </c>
      <c r="B92" s="72" t="s">
        <v>165</v>
      </c>
      <c r="C92" s="73">
        <v>2</v>
      </c>
    </row>
    <row r="93" spans="1:3" x14ac:dyDescent="0.25">
      <c r="A93" s="72">
        <v>85</v>
      </c>
      <c r="B93" s="72" t="s">
        <v>166</v>
      </c>
      <c r="C93" s="73">
        <v>3.4</v>
      </c>
    </row>
    <row r="94" spans="1:3" x14ac:dyDescent="0.25">
      <c r="A94" s="72">
        <v>86</v>
      </c>
      <c r="B94" s="72" t="s">
        <v>167</v>
      </c>
      <c r="C94" s="73">
        <v>3.4</v>
      </c>
    </row>
    <row r="95" spans="1:3" x14ac:dyDescent="0.25">
      <c r="A95" s="72">
        <v>87</v>
      </c>
      <c r="B95" s="72" t="s">
        <v>168</v>
      </c>
      <c r="C95" s="73">
        <v>2.4</v>
      </c>
    </row>
    <row r="96" spans="1:3" x14ac:dyDescent="0.25">
      <c r="A96" s="72">
        <v>88</v>
      </c>
      <c r="B96" s="72" t="s">
        <v>169</v>
      </c>
      <c r="C96" s="73">
        <v>3.4</v>
      </c>
    </row>
    <row r="97" spans="1:3" x14ac:dyDescent="0.25">
      <c r="A97" s="72">
        <v>89</v>
      </c>
      <c r="B97" s="72" t="s">
        <v>170</v>
      </c>
      <c r="C97" s="73">
        <v>3.4</v>
      </c>
    </row>
    <row r="98" spans="1:3" x14ac:dyDescent="0.25">
      <c r="A98" s="72">
        <v>90</v>
      </c>
      <c r="B98" s="72" t="s">
        <v>171</v>
      </c>
      <c r="C98" s="73">
        <v>2.2000000000000002</v>
      </c>
    </row>
    <row r="99" spans="1:3" x14ac:dyDescent="0.25">
      <c r="A99" s="72">
        <v>91</v>
      </c>
      <c r="B99" s="72" t="s">
        <v>172</v>
      </c>
      <c r="C99" s="73">
        <v>1.8</v>
      </c>
    </row>
    <row r="100" spans="1:3" x14ac:dyDescent="0.25">
      <c r="A100" s="72">
        <v>92</v>
      </c>
      <c r="B100" s="72" t="s">
        <v>173</v>
      </c>
      <c r="C100" s="73">
        <v>1.6</v>
      </c>
    </row>
    <row r="101" spans="1:3" x14ac:dyDescent="0.25">
      <c r="A101" s="72">
        <v>93</v>
      </c>
      <c r="B101" s="72" t="s">
        <v>174</v>
      </c>
      <c r="C101" s="73">
        <v>1.8</v>
      </c>
    </row>
    <row r="102" spans="1:3" x14ac:dyDescent="0.25">
      <c r="A102" s="72">
        <v>94</v>
      </c>
      <c r="B102" s="72" t="s">
        <v>175</v>
      </c>
      <c r="C102" s="73">
        <v>1.7</v>
      </c>
    </row>
    <row r="103" spans="1:3" x14ac:dyDescent="0.25">
      <c r="A103" s="72">
        <v>95</v>
      </c>
      <c r="B103" s="72" t="s">
        <v>176</v>
      </c>
      <c r="C103" s="73">
        <v>1.7</v>
      </c>
    </row>
    <row r="104" spans="1:3" x14ac:dyDescent="0.25">
      <c r="A104" s="72">
        <v>971</v>
      </c>
      <c r="B104" s="72" t="s">
        <v>177</v>
      </c>
      <c r="C104" s="73">
        <v>3.1</v>
      </c>
    </row>
    <row r="105" spans="1:3" x14ac:dyDescent="0.25">
      <c r="A105" s="72">
        <v>972</v>
      </c>
      <c r="B105" s="72" t="s">
        <v>178</v>
      </c>
      <c r="C105" s="73">
        <v>3.6</v>
      </c>
    </row>
    <row r="106" spans="1:3" x14ac:dyDescent="0.25">
      <c r="A106" s="72">
        <v>973</v>
      </c>
      <c r="B106" s="72" t="s">
        <v>179</v>
      </c>
      <c r="C106" s="73">
        <v>2.4</v>
      </c>
    </row>
    <row r="107" spans="1:3" x14ac:dyDescent="0.25">
      <c r="A107" s="72">
        <v>974</v>
      </c>
      <c r="B107" s="72" t="s">
        <v>180</v>
      </c>
      <c r="C107" s="73">
        <v>2.8</v>
      </c>
    </row>
    <row r="108" spans="1:3" x14ac:dyDescent="0.25">
      <c r="A108" s="72">
        <v>976</v>
      </c>
      <c r="B108" s="72" t="s">
        <v>181</v>
      </c>
      <c r="C108" s="73">
        <v>1.5</v>
      </c>
    </row>
  </sheetData>
  <mergeCells count="1">
    <mergeCell ref="A1:L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workbookViewId="0">
      <selection activeCell="R13" sqref="R13"/>
    </sheetView>
  </sheetViews>
  <sheetFormatPr baseColWidth="10" defaultRowHeight="15" x14ac:dyDescent="0.25"/>
  <cols>
    <col min="1" max="1" width="20.7109375" customWidth="1"/>
    <col min="8" max="8" width="0.42578125" customWidth="1"/>
    <col min="9" max="11" width="11.42578125" hidden="1" customWidth="1"/>
    <col min="12" max="12" width="15.28515625" bestFit="1" customWidth="1"/>
  </cols>
  <sheetData>
    <row r="1" spans="1:20" x14ac:dyDescent="0.25">
      <c r="A1" s="7"/>
      <c r="B1" s="7"/>
      <c r="C1" s="7"/>
      <c r="D1" s="7"/>
      <c r="E1" s="7"/>
      <c r="F1" s="7"/>
      <c r="G1" s="7"/>
      <c r="H1" s="7"/>
      <c r="I1" s="7"/>
      <c r="J1" s="7"/>
      <c r="K1" s="7"/>
    </row>
    <row r="2" spans="1:20" x14ac:dyDescent="0.25">
      <c r="A2" s="3" t="s">
        <v>341</v>
      </c>
      <c r="B2" s="7"/>
      <c r="C2" s="7"/>
      <c r="D2" s="7"/>
      <c r="E2" s="7"/>
      <c r="F2" s="7"/>
      <c r="G2" s="7"/>
      <c r="H2" s="7"/>
      <c r="I2" s="7"/>
      <c r="J2" s="77"/>
      <c r="K2" s="77"/>
      <c r="L2" s="2"/>
    </row>
    <row r="3" spans="1:20" x14ac:dyDescent="0.25">
      <c r="A3" s="7"/>
      <c r="B3" s="7"/>
      <c r="C3" s="7"/>
      <c r="D3" s="7"/>
      <c r="E3" s="7"/>
      <c r="F3" s="7"/>
      <c r="G3" s="7"/>
      <c r="H3" s="7"/>
      <c r="I3" s="7"/>
      <c r="J3" s="7"/>
      <c r="K3" s="7"/>
    </row>
    <row r="4" spans="1:20" ht="15" customHeight="1" x14ac:dyDescent="0.25">
      <c r="A4" s="106" t="s">
        <v>202</v>
      </c>
      <c r="B4" s="106"/>
      <c r="C4" s="106"/>
      <c r="D4" s="106"/>
      <c r="E4" s="106"/>
      <c r="F4" s="106"/>
      <c r="G4" s="106"/>
      <c r="H4" s="106"/>
      <c r="I4" s="106"/>
      <c r="J4" s="7"/>
      <c r="K4" s="7"/>
    </row>
    <row r="5" spans="1:20" ht="15" customHeight="1" x14ac:dyDescent="0.25">
      <c r="A5" s="106">
        <v>2023</v>
      </c>
      <c r="B5" s="106"/>
      <c r="C5" s="106"/>
      <c r="D5" s="106"/>
      <c r="E5" s="106"/>
      <c r="F5" s="106"/>
      <c r="G5" s="48">
        <v>2022</v>
      </c>
      <c r="H5" s="96"/>
      <c r="I5" s="96"/>
      <c r="J5" s="7"/>
      <c r="K5" s="7"/>
    </row>
    <row r="6" spans="1:20" x14ac:dyDescent="0.25">
      <c r="A6" s="37"/>
      <c r="B6" s="52"/>
      <c r="C6" s="37"/>
      <c r="D6" s="106" t="s">
        <v>64</v>
      </c>
      <c r="E6" s="106"/>
      <c r="F6" s="106"/>
      <c r="G6" s="96"/>
      <c r="H6" s="97"/>
      <c r="I6" s="97"/>
      <c r="J6" s="7"/>
      <c r="K6" s="7"/>
    </row>
    <row r="7" spans="1:20" ht="25.5" x14ac:dyDescent="0.25">
      <c r="A7" s="37"/>
      <c r="B7" s="38" t="s">
        <v>65</v>
      </c>
      <c r="C7" s="45" t="s">
        <v>66</v>
      </c>
      <c r="D7" s="39" t="s">
        <v>67</v>
      </c>
      <c r="E7" s="50" t="s">
        <v>68</v>
      </c>
      <c r="F7" s="39" t="s">
        <v>201</v>
      </c>
      <c r="G7" s="38" t="s">
        <v>65</v>
      </c>
      <c r="H7" s="78"/>
      <c r="I7" s="78"/>
      <c r="J7" s="7"/>
      <c r="K7" s="7"/>
    </row>
    <row r="8" spans="1:20" x14ac:dyDescent="0.25">
      <c r="A8" s="40" t="s">
        <v>10</v>
      </c>
      <c r="B8" s="9">
        <v>54586</v>
      </c>
      <c r="C8" s="9">
        <v>100</v>
      </c>
      <c r="D8" s="10">
        <v>95.748954321447798</v>
      </c>
      <c r="E8" s="10">
        <v>87</v>
      </c>
      <c r="F8" s="10">
        <v>28</v>
      </c>
      <c r="G8" s="9">
        <v>50477</v>
      </c>
      <c r="H8" s="79"/>
      <c r="I8" s="79"/>
      <c r="J8" s="7"/>
      <c r="K8" s="80"/>
    </row>
    <row r="9" spans="1:20" ht="25.5" x14ac:dyDescent="0.25">
      <c r="A9" s="41" t="s">
        <v>47</v>
      </c>
      <c r="B9" s="11">
        <v>37268</v>
      </c>
      <c r="C9" s="12">
        <v>68</v>
      </c>
      <c r="D9" s="12">
        <v>97</v>
      </c>
      <c r="E9" s="51">
        <v>86.055552072230228</v>
      </c>
      <c r="F9" s="51">
        <v>33</v>
      </c>
      <c r="G9" s="12">
        <v>34703</v>
      </c>
      <c r="H9" s="81"/>
      <c r="I9" s="81"/>
      <c r="J9" s="7"/>
      <c r="K9" s="77"/>
      <c r="L9" s="2"/>
    </row>
    <row r="10" spans="1:20" x14ac:dyDescent="0.25">
      <c r="A10" s="42" t="s">
        <v>0</v>
      </c>
      <c r="B10" s="13">
        <v>16672</v>
      </c>
      <c r="C10" s="13">
        <v>30</v>
      </c>
      <c r="D10" s="14">
        <v>98.316621532606305</v>
      </c>
      <c r="E10" s="14">
        <v>87</v>
      </c>
      <c r="F10" s="14">
        <v>36</v>
      </c>
      <c r="G10" s="13">
        <v>15142</v>
      </c>
      <c r="H10" s="8"/>
      <c r="I10" s="8"/>
      <c r="J10" s="7"/>
      <c r="K10" s="77"/>
      <c r="L10" s="2"/>
      <c r="Q10" s="2"/>
    </row>
    <row r="11" spans="1:20" x14ac:dyDescent="0.25">
      <c r="A11" s="43" t="s">
        <v>6</v>
      </c>
      <c r="B11" s="15">
        <v>20151</v>
      </c>
      <c r="C11" s="15">
        <v>37</v>
      </c>
      <c r="D11" s="16">
        <v>97.383903581424562</v>
      </c>
      <c r="E11" s="16">
        <v>86</v>
      </c>
      <c r="F11" s="16">
        <v>32</v>
      </c>
      <c r="G11" s="15">
        <v>19010</v>
      </c>
      <c r="H11" s="8"/>
      <c r="I11" s="8"/>
      <c r="J11" s="7"/>
      <c r="K11" s="77"/>
      <c r="L11" s="2"/>
      <c r="Q11" s="2"/>
      <c r="T11" s="2"/>
    </row>
    <row r="12" spans="1:20" x14ac:dyDescent="0.25">
      <c r="A12" s="42" t="s">
        <v>7</v>
      </c>
      <c r="B12" s="13">
        <v>445</v>
      </c>
      <c r="C12" s="13">
        <v>1</v>
      </c>
      <c r="D12" s="14">
        <v>94</v>
      </c>
      <c r="E12" s="14">
        <v>93</v>
      </c>
      <c r="F12" s="14">
        <v>11</v>
      </c>
      <c r="G12" s="13">
        <v>551</v>
      </c>
      <c r="H12" s="8"/>
      <c r="I12" s="8"/>
      <c r="J12" s="7"/>
      <c r="K12" s="77"/>
      <c r="Q12" s="2"/>
    </row>
    <row r="13" spans="1:20" ht="25.5" x14ac:dyDescent="0.25">
      <c r="A13" s="44" t="s">
        <v>69</v>
      </c>
      <c r="B13" s="11">
        <v>3120</v>
      </c>
      <c r="C13" s="12">
        <v>6</v>
      </c>
      <c r="D13" s="12">
        <v>97.266076241817473</v>
      </c>
      <c r="E13" s="51">
        <v>91</v>
      </c>
      <c r="F13" s="51">
        <v>16</v>
      </c>
      <c r="G13" s="12">
        <v>2657</v>
      </c>
      <c r="H13" s="82"/>
      <c r="I13" s="82"/>
      <c r="J13" s="7"/>
      <c r="K13" s="77"/>
      <c r="Q13" s="2"/>
    </row>
    <row r="14" spans="1:20" x14ac:dyDescent="0.25">
      <c r="A14" s="42" t="s">
        <v>1</v>
      </c>
      <c r="B14" s="13">
        <v>2463</v>
      </c>
      <c r="C14" s="13">
        <v>4.4974530997639457</v>
      </c>
      <c r="D14" s="14">
        <v>96.961325966850836</v>
      </c>
      <c r="E14" s="14">
        <v>92</v>
      </c>
      <c r="F14" s="14">
        <v>17</v>
      </c>
      <c r="G14" s="13">
        <v>2172</v>
      </c>
      <c r="H14" s="8"/>
      <c r="I14" s="8"/>
      <c r="J14" s="7"/>
      <c r="K14" s="77"/>
      <c r="Q14" s="2"/>
      <c r="T14" s="2"/>
    </row>
    <row r="15" spans="1:20" x14ac:dyDescent="0.25">
      <c r="A15" s="43" t="s">
        <v>2</v>
      </c>
      <c r="B15" s="15">
        <v>555</v>
      </c>
      <c r="C15" s="15">
        <v>0.88002650432765972</v>
      </c>
      <c r="D15" s="16">
        <v>98.82352941176471</v>
      </c>
      <c r="E15" s="16">
        <v>91</v>
      </c>
      <c r="F15" s="16">
        <v>9</v>
      </c>
      <c r="G15" s="15">
        <v>485</v>
      </c>
      <c r="H15" s="8"/>
      <c r="I15" s="8"/>
      <c r="J15" s="7"/>
      <c r="K15" s="77"/>
      <c r="Q15" s="2"/>
    </row>
    <row r="16" spans="1:20" x14ac:dyDescent="0.25">
      <c r="A16" s="43" t="s">
        <v>199</v>
      </c>
      <c r="B16" s="15">
        <v>102</v>
      </c>
      <c r="C16" s="5">
        <v>0.18572807225186183</v>
      </c>
      <c r="D16" s="16">
        <v>99</v>
      </c>
      <c r="E16" s="16">
        <v>84</v>
      </c>
      <c r="F16" s="8">
        <v>0</v>
      </c>
      <c r="G16" s="8">
        <v>0</v>
      </c>
      <c r="H16" s="8"/>
      <c r="I16" s="8"/>
      <c r="J16" s="7"/>
      <c r="K16" s="77"/>
      <c r="L16" s="5"/>
      <c r="Q16" s="2"/>
    </row>
    <row r="17" spans="1:25" x14ac:dyDescent="0.25">
      <c r="A17" s="41" t="s">
        <v>50</v>
      </c>
      <c r="B17" s="11">
        <v>9438</v>
      </c>
      <c r="C17" s="12">
        <v>17</v>
      </c>
      <c r="D17" s="12">
        <v>90</v>
      </c>
      <c r="E17" s="51">
        <v>91</v>
      </c>
      <c r="F17" s="51">
        <v>21</v>
      </c>
      <c r="G17" s="12">
        <v>8559</v>
      </c>
      <c r="H17" s="81"/>
      <c r="I17" s="81"/>
      <c r="J17" s="7"/>
      <c r="K17" s="77"/>
      <c r="Q17" s="2"/>
      <c r="T17" s="2"/>
    </row>
    <row r="18" spans="1:25" x14ac:dyDescent="0.25">
      <c r="A18" s="42" t="s">
        <v>8</v>
      </c>
      <c r="B18" s="13">
        <v>1786</v>
      </c>
      <c r="C18" s="13">
        <v>3</v>
      </c>
      <c r="D18" s="14">
        <v>75</v>
      </c>
      <c r="E18" s="14">
        <v>73</v>
      </c>
      <c r="F18" s="14">
        <v>10</v>
      </c>
      <c r="G18" s="13">
        <v>1867</v>
      </c>
      <c r="H18" s="8"/>
      <c r="I18" s="8"/>
      <c r="J18" s="7"/>
      <c r="K18" s="77"/>
      <c r="Q18" s="2"/>
    </row>
    <row r="19" spans="1:25" x14ac:dyDescent="0.25">
      <c r="A19" s="43" t="s">
        <v>51</v>
      </c>
      <c r="B19" s="15">
        <v>282</v>
      </c>
      <c r="C19" s="15">
        <v>1</v>
      </c>
      <c r="D19" s="16">
        <v>99</v>
      </c>
      <c r="E19" s="16">
        <v>87</v>
      </c>
      <c r="F19" s="8">
        <v>0</v>
      </c>
      <c r="G19" s="15">
        <v>158</v>
      </c>
      <c r="H19" s="8"/>
      <c r="I19" s="8"/>
      <c r="J19" s="7"/>
      <c r="K19" s="77"/>
      <c r="Q19" s="2"/>
    </row>
    <row r="20" spans="1:25" x14ac:dyDescent="0.25">
      <c r="A20" s="42" t="s">
        <v>3</v>
      </c>
      <c r="B20" s="13">
        <v>4203</v>
      </c>
      <c r="C20" s="13">
        <v>8</v>
      </c>
      <c r="D20" s="14">
        <v>93</v>
      </c>
      <c r="E20" s="14">
        <v>95</v>
      </c>
      <c r="F20" s="14">
        <v>33</v>
      </c>
      <c r="G20" s="13">
        <v>3705</v>
      </c>
      <c r="H20" s="8"/>
      <c r="I20" s="8"/>
      <c r="J20" s="7"/>
      <c r="K20" s="77"/>
      <c r="Q20" s="2"/>
      <c r="V20" s="2"/>
    </row>
    <row r="21" spans="1:25" x14ac:dyDescent="0.25">
      <c r="A21" s="43" t="s">
        <v>4</v>
      </c>
      <c r="B21" s="15">
        <v>3167</v>
      </c>
      <c r="C21" s="15">
        <v>6</v>
      </c>
      <c r="D21" s="16">
        <v>95</v>
      </c>
      <c r="E21" s="16">
        <v>95</v>
      </c>
      <c r="F21" s="16">
        <v>13</v>
      </c>
      <c r="G21" s="15">
        <v>2829</v>
      </c>
      <c r="H21" s="8"/>
      <c r="I21" s="8"/>
      <c r="J21" s="7"/>
      <c r="K21" s="77"/>
      <c r="Q21" s="2"/>
      <c r="T21" s="2"/>
    </row>
    <row r="22" spans="1:25" x14ac:dyDescent="0.25">
      <c r="A22" s="41" t="s">
        <v>203</v>
      </c>
      <c r="B22" s="11">
        <f>B23</f>
        <v>4760</v>
      </c>
      <c r="C22" s="12">
        <v>9</v>
      </c>
      <c r="D22" s="12">
        <v>96</v>
      </c>
      <c r="E22" s="51">
        <v>79</v>
      </c>
      <c r="F22" s="51">
        <v>6</v>
      </c>
      <c r="G22" s="12">
        <f>G23</f>
        <v>4558</v>
      </c>
      <c r="H22" s="81"/>
      <c r="I22" s="81"/>
      <c r="J22" s="7"/>
      <c r="K22" s="77"/>
      <c r="Q22" s="2"/>
    </row>
    <row r="23" spans="1:25" x14ac:dyDescent="0.25">
      <c r="A23" s="43" t="s">
        <v>5</v>
      </c>
      <c r="B23" s="15">
        <v>4760</v>
      </c>
      <c r="C23" s="15">
        <v>8.7733465854971637</v>
      </c>
      <c r="D23" s="16">
        <v>96</v>
      </c>
      <c r="E23" s="16">
        <v>79</v>
      </c>
      <c r="F23" s="16">
        <v>6</v>
      </c>
      <c r="G23" s="15">
        <v>4558</v>
      </c>
      <c r="H23" s="8"/>
      <c r="I23" s="8"/>
      <c r="J23" s="7"/>
      <c r="K23" s="77"/>
      <c r="M23" s="2"/>
    </row>
    <row r="24" spans="1:25" ht="26.25" customHeight="1" x14ac:dyDescent="0.25">
      <c r="A24" s="75" t="s">
        <v>226</v>
      </c>
      <c r="B24" s="7"/>
      <c r="C24" s="7"/>
      <c r="D24" s="7"/>
      <c r="E24" s="7"/>
      <c r="F24" s="7"/>
      <c r="G24" s="7"/>
      <c r="H24" s="7"/>
      <c r="I24" s="7"/>
      <c r="J24" s="7"/>
      <c r="K24" s="7"/>
    </row>
    <row r="25" spans="1:25" x14ac:dyDescent="0.25">
      <c r="A25" s="75" t="s">
        <v>234</v>
      </c>
      <c r="B25" s="7"/>
      <c r="C25" s="7"/>
      <c r="D25" s="7"/>
      <c r="E25" s="7"/>
      <c r="F25" s="7"/>
      <c r="G25" s="7"/>
      <c r="H25" s="7"/>
      <c r="I25" s="7"/>
      <c r="J25" s="7"/>
      <c r="K25" s="7"/>
    </row>
    <row r="26" spans="1:25" x14ac:dyDescent="0.25">
      <c r="A26" s="75" t="s">
        <v>235</v>
      </c>
      <c r="B26" s="7"/>
      <c r="C26" s="7"/>
      <c r="D26" s="7"/>
      <c r="E26" s="7"/>
      <c r="F26" s="7"/>
      <c r="G26" s="7"/>
      <c r="H26" s="7"/>
      <c r="I26" s="7"/>
      <c r="J26" s="7"/>
      <c r="K26" s="7"/>
      <c r="N26" s="1"/>
    </row>
    <row r="27" spans="1:25" x14ac:dyDescent="0.25">
      <c r="A27" s="7"/>
      <c r="B27" s="7"/>
      <c r="C27" s="7"/>
      <c r="D27" s="7"/>
      <c r="E27" s="7"/>
      <c r="F27" s="7"/>
      <c r="G27" s="7"/>
      <c r="H27" s="7"/>
      <c r="I27" s="7"/>
      <c r="J27" s="7"/>
      <c r="K27" s="7"/>
    </row>
    <row r="28" spans="1:25" x14ac:dyDescent="0.25">
      <c r="A28" s="7"/>
      <c r="B28" s="7"/>
      <c r="C28" s="7"/>
      <c r="D28" s="7"/>
      <c r="E28" s="7"/>
      <c r="F28" s="7"/>
      <c r="G28" s="7"/>
      <c r="H28" s="7"/>
      <c r="I28" s="7"/>
      <c r="J28" s="7"/>
      <c r="K28" s="7"/>
    </row>
    <row r="29" spans="1:25" x14ac:dyDescent="0.25">
      <c r="A29" s="7"/>
      <c r="B29" s="7"/>
      <c r="C29" s="7"/>
      <c r="D29" s="7"/>
      <c r="E29" s="7"/>
      <c r="F29" s="7"/>
      <c r="G29" s="7"/>
      <c r="H29" s="7"/>
      <c r="I29" s="7"/>
      <c r="J29" s="7"/>
      <c r="K29" s="7"/>
      <c r="L29" s="5"/>
    </row>
    <row r="30" spans="1:25" x14ac:dyDescent="0.25">
      <c r="A30" s="7"/>
      <c r="B30" s="7"/>
      <c r="C30" s="7"/>
      <c r="D30" s="7"/>
      <c r="E30" s="7"/>
      <c r="F30" s="7"/>
      <c r="G30" s="7"/>
      <c r="H30" s="7"/>
      <c r="I30" s="7"/>
      <c r="J30" s="7"/>
      <c r="K30" s="7"/>
      <c r="L30" s="5"/>
    </row>
    <row r="31" spans="1:25" x14ac:dyDescent="0.25">
      <c r="L31" s="5"/>
      <c r="Y31" s="5"/>
    </row>
    <row r="32" spans="1:25" x14ac:dyDescent="0.25">
      <c r="L32" s="5"/>
      <c r="Y32" s="5"/>
    </row>
    <row r="33" spans="12:25" x14ac:dyDescent="0.25">
      <c r="L33" s="5"/>
      <c r="Y33" s="5"/>
    </row>
    <row r="34" spans="12:25" x14ac:dyDescent="0.25">
      <c r="L34" s="5"/>
      <c r="M34" s="2"/>
      <c r="Y34" s="5"/>
    </row>
    <row r="35" spans="12:25" x14ac:dyDescent="0.25">
      <c r="L35" s="5"/>
      <c r="Y35" s="5"/>
    </row>
    <row r="36" spans="12:25" x14ac:dyDescent="0.25">
      <c r="L36" s="5"/>
      <c r="Y36" s="5"/>
    </row>
    <row r="37" spans="12:25" x14ac:dyDescent="0.25">
      <c r="L37" s="5"/>
      <c r="Y37" s="5"/>
    </row>
    <row r="38" spans="12:25" x14ac:dyDescent="0.25">
      <c r="L38" s="5"/>
      <c r="Y38" s="5"/>
    </row>
    <row r="39" spans="12:25" x14ac:dyDescent="0.25">
      <c r="L39" s="5"/>
      <c r="Y39" s="5"/>
    </row>
    <row r="40" spans="12:25" x14ac:dyDescent="0.25">
      <c r="L40" s="5"/>
      <c r="Y40" s="5"/>
    </row>
    <row r="41" spans="12:25" x14ac:dyDescent="0.25">
      <c r="L41" s="5"/>
      <c r="Y41" s="5"/>
    </row>
    <row r="42" spans="12:25" x14ac:dyDescent="0.25">
      <c r="Y42" s="5"/>
    </row>
    <row r="52" spans="9:9" x14ac:dyDescent="0.25">
      <c r="I52" s="2"/>
    </row>
  </sheetData>
  <mergeCells count="3">
    <mergeCell ref="A4:I4"/>
    <mergeCell ref="A5:F5"/>
    <mergeCell ref="D6:F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76"/>
  <sheetViews>
    <sheetView workbookViewId="0">
      <selection activeCell="I25" sqref="I25"/>
    </sheetView>
  </sheetViews>
  <sheetFormatPr baseColWidth="10" defaultRowHeight="15" x14ac:dyDescent="0.25"/>
  <cols>
    <col min="1" max="1" width="50.28515625" style="7" customWidth="1"/>
    <col min="2" max="16384" width="11.42578125" style="7"/>
  </cols>
  <sheetData>
    <row r="3" spans="1:15" x14ac:dyDescent="0.25">
      <c r="A3" s="61" t="s">
        <v>220</v>
      </c>
      <c r="B3" s="34"/>
      <c r="C3" s="34"/>
      <c r="D3" s="34"/>
      <c r="E3" s="34"/>
      <c r="F3" s="34"/>
      <c r="G3" s="34"/>
      <c r="H3" s="34"/>
      <c r="I3" s="34"/>
    </row>
    <row r="4" spans="1:15" x14ac:dyDescent="0.25">
      <c r="A4" s="34"/>
      <c r="B4" s="34"/>
      <c r="C4" s="34"/>
      <c r="D4" s="34"/>
      <c r="E4" s="34"/>
      <c r="F4" s="34"/>
      <c r="G4" s="34"/>
      <c r="H4" s="34"/>
      <c r="I4" s="34"/>
    </row>
    <row r="5" spans="1:15" x14ac:dyDescent="0.25">
      <c r="A5" s="83"/>
      <c r="B5" s="83">
        <v>2016</v>
      </c>
      <c r="C5" s="83">
        <v>2017</v>
      </c>
      <c r="D5" s="83">
        <v>2018</v>
      </c>
      <c r="E5" s="83">
        <v>2019</v>
      </c>
      <c r="F5" s="83">
        <v>2020</v>
      </c>
      <c r="G5" s="83">
        <v>2021</v>
      </c>
      <c r="H5" s="83">
        <v>2022</v>
      </c>
      <c r="I5" s="83">
        <v>2023</v>
      </c>
    </row>
    <row r="6" spans="1:15" x14ac:dyDescent="0.25">
      <c r="A6" s="83" t="s">
        <v>204</v>
      </c>
      <c r="B6" s="84">
        <v>1.6</v>
      </c>
      <c r="C6" s="84">
        <v>1.7</v>
      </c>
      <c r="D6" s="84">
        <v>1.8</v>
      </c>
      <c r="E6" s="84">
        <v>1.9924999999999999</v>
      </c>
      <c r="F6" s="84">
        <v>2.2999999999999998</v>
      </c>
      <c r="G6" s="84">
        <v>3</v>
      </c>
      <c r="H6" s="84">
        <v>3</v>
      </c>
      <c r="I6" s="84">
        <v>3</v>
      </c>
    </row>
    <row r="7" spans="1:15" x14ac:dyDescent="0.25">
      <c r="A7" s="83" t="s">
        <v>205</v>
      </c>
      <c r="B7" s="84">
        <v>0.5</v>
      </c>
      <c r="C7" s="84">
        <v>0.5</v>
      </c>
      <c r="D7" s="84">
        <v>0.5</v>
      </c>
      <c r="E7" s="84">
        <v>0.6216666666666667</v>
      </c>
      <c r="F7" s="84">
        <v>0.7</v>
      </c>
      <c r="G7" s="85">
        <v>0.9</v>
      </c>
      <c r="H7" s="85">
        <v>0.9</v>
      </c>
      <c r="I7" s="85">
        <v>0.9</v>
      </c>
    </row>
    <row r="15" spans="1:15" x14ac:dyDescent="0.25">
      <c r="O15" s="69"/>
    </row>
    <row r="16" spans="1:15" x14ac:dyDescent="0.25">
      <c r="O16" s="69"/>
    </row>
    <row r="23" spans="1:15" x14ac:dyDescent="0.25">
      <c r="O23" s="69"/>
    </row>
    <row r="24" spans="1:15" x14ac:dyDescent="0.25">
      <c r="O24" s="69"/>
    </row>
    <row r="25" spans="1:15" ht="25.5" customHeight="1" x14ac:dyDescent="0.25">
      <c r="A25" s="104" t="s">
        <v>206</v>
      </c>
      <c r="B25" s="104"/>
      <c r="C25" s="104"/>
      <c r="D25" s="104"/>
      <c r="E25" s="104"/>
      <c r="F25" s="104"/>
    </row>
    <row r="26" spans="1:15" x14ac:dyDescent="0.25">
      <c r="A26" s="34" t="s">
        <v>32</v>
      </c>
      <c r="B26" s="34"/>
      <c r="C26" s="34"/>
      <c r="D26" s="34"/>
      <c r="E26" s="34"/>
      <c r="F26" s="34"/>
    </row>
    <row r="27" spans="1:15" x14ac:dyDescent="0.25">
      <c r="A27" s="34" t="s">
        <v>187</v>
      </c>
      <c r="B27" s="34"/>
      <c r="C27" s="34"/>
      <c r="D27" s="34"/>
      <c r="E27" s="34"/>
      <c r="F27" s="34"/>
    </row>
    <row r="32" spans="1:15" x14ac:dyDescent="0.25">
      <c r="O32" s="69"/>
    </row>
    <row r="33" spans="15:15" x14ac:dyDescent="0.25">
      <c r="O33" s="69"/>
    </row>
    <row r="39" spans="15:15" x14ac:dyDescent="0.25">
      <c r="O39" s="69"/>
    </row>
    <row r="40" spans="15:15" x14ac:dyDescent="0.25">
      <c r="O40" s="69"/>
    </row>
    <row r="48" spans="15:15" x14ac:dyDescent="0.25">
      <c r="O48" s="69"/>
    </row>
    <row r="49" spans="15:15" x14ac:dyDescent="0.25">
      <c r="O49" s="69"/>
    </row>
    <row r="57" spans="15:15" x14ac:dyDescent="0.25">
      <c r="O57" s="69"/>
    </row>
    <row r="58" spans="15:15" x14ac:dyDescent="0.25">
      <c r="O58" s="69"/>
    </row>
    <row r="66" spans="15:15" x14ac:dyDescent="0.25">
      <c r="O66" s="69"/>
    </row>
    <row r="67" spans="15:15" x14ac:dyDescent="0.25">
      <c r="O67" s="69"/>
    </row>
    <row r="75" spans="15:15" x14ac:dyDescent="0.25">
      <c r="O75" s="69"/>
    </row>
    <row r="76" spans="15:15" x14ac:dyDescent="0.25">
      <c r="O76" s="69"/>
    </row>
  </sheetData>
  <mergeCells count="1">
    <mergeCell ref="A25:F2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workbookViewId="0">
      <selection activeCell="A23" sqref="A23"/>
    </sheetView>
  </sheetViews>
  <sheetFormatPr baseColWidth="10" defaultRowHeight="15" x14ac:dyDescent="0.25"/>
  <cols>
    <col min="1" max="1" width="31.28515625" style="7" customWidth="1"/>
    <col min="2" max="16384" width="11.42578125" style="7"/>
  </cols>
  <sheetData>
    <row r="1" spans="1:4" x14ac:dyDescent="0.25">
      <c r="A1" s="46" t="s">
        <v>221</v>
      </c>
    </row>
    <row r="3" spans="1:4" x14ac:dyDescent="0.25">
      <c r="A3" s="57"/>
      <c r="B3" s="57" t="s">
        <v>45</v>
      </c>
      <c r="C3" s="57"/>
      <c r="D3" s="57"/>
    </row>
    <row r="4" spans="1:4" x14ac:dyDescent="0.25">
      <c r="A4" s="57"/>
      <c r="B4" s="57" t="s">
        <v>11</v>
      </c>
      <c r="C4" s="57" t="s">
        <v>46</v>
      </c>
      <c r="D4" s="57" t="s">
        <v>12</v>
      </c>
    </row>
    <row r="5" spans="1:4" x14ac:dyDescent="0.25">
      <c r="A5" s="57" t="s">
        <v>13</v>
      </c>
      <c r="B5" s="60">
        <v>36.78</v>
      </c>
      <c r="C5" s="60">
        <v>18.100000000000001</v>
      </c>
      <c r="D5" s="60">
        <v>45.11</v>
      </c>
    </row>
    <row r="6" spans="1:4" x14ac:dyDescent="0.25">
      <c r="A6" s="57" t="s">
        <v>47</v>
      </c>
      <c r="B6" s="60">
        <v>37.880000000000003</v>
      </c>
      <c r="C6" s="60">
        <v>18.27</v>
      </c>
      <c r="D6" s="60">
        <v>43.85</v>
      </c>
    </row>
    <row r="7" spans="1:4" x14ac:dyDescent="0.25">
      <c r="A7" s="57" t="s">
        <v>192</v>
      </c>
      <c r="B7" s="95">
        <v>34.340000000000003</v>
      </c>
      <c r="C7" s="95">
        <v>20.68</v>
      </c>
      <c r="D7" s="95">
        <v>44.98</v>
      </c>
    </row>
    <row r="8" spans="1:4" x14ac:dyDescent="0.25">
      <c r="A8" s="57" t="s">
        <v>182</v>
      </c>
      <c r="B8" s="60">
        <v>39.94</v>
      </c>
      <c r="C8" s="60">
        <v>16.32</v>
      </c>
      <c r="D8" s="60">
        <v>43.74</v>
      </c>
    </row>
    <row r="9" spans="1:4" x14ac:dyDescent="0.25">
      <c r="A9" s="57" t="s">
        <v>48</v>
      </c>
      <c r="B9" s="60">
        <v>75.989999999999995</v>
      </c>
      <c r="C9" s="60">
        <v>19.329999999999998</v>
      </c>
      <c r="D9" s="60">
        <v>4.6900000000000004</v>
      </c>
    </row>
    <row r="10" spans="1:4" x14ac:dyDescent="0.25">
      <c r="A10" s="57" t="s">
        <v>49</v>
      </c>
      <c r="B10" s="60">
        <v>14.66</v>
      </c>
      <c r="C10" s="60">
        <v>11.97</v>
      </c>
      <c r="D10" s="60">
        <v>73.37</v>
      </c>
    </row>
    <row r="11" spans="1:4" x14ac:dyDescent="0.25">
      <c r="A11" s="57" t="s">
        <v>1</v>
      </c>
      <c r="B11" s="60">
        <v>13.84</v>
      </c>
      <c r="C11" s="60">
        <v>12.29</v>
      </c>
      <c r="D11" s="60">
        <v>73.87</v>
      </c>
    </row>
    <row r="12" spans="1:4" x14ac:dyDescent="0.25">
      <c r="A12" s="57" t="s">
        <v>2</v>
      </c>
      <c r="B12" s="60">
        <v>18.43</v>
      </c>
      <c r="C12" s="60">
        <v>10.49</v>
      </c>
      <c r="D12" s="60">
        <v>71.08</v>
      </c>
    </row>
    <row r="13" spans="1:4" x14ac:dyDescent="0.25">
      <c r="A13" s="57" t="s">
        <v>50</v>
      </c>
      <c r="B13" s="60">
        <v>57.72</v>
      </c>
      <c r="C13" s="60">
        <v>27.76</v>
      </c>
      <c r="D13" s="60">
        <v>14.52</v>
      </c>
    </row>
    <row r="14" spans="1:4" x14ac:dyDescent="0.25">
      <c r="A14" s="57" t="s">
        <v>193</v>
      </c>
      <c r="B14" s="60">
        <v>6.47</v>
      </c>
      <c r="C14" s="60">
        <v>21.89</v>
      </c>
      <c r="D14" s="60">
        <v>71.64</v>
      </c>
    </row>
    <row r="15" spans="1:4" x14ac:dyDescent="0.25">
      <c r="A15" s="57" t="s">
        <v>51</v>
      </c>
      <c r="B15" s="60">
        <v>27.32</v>
      </c>
      <c r="C15" s="60">
        <v>63.93</v>
      </c>
      <c r="D15" s="60">
        <v>8.74</v>
      </c>
    </row>
    <row r="16" spans="1:4" x14ac:dyDescent="0.25">
      <c r="A16" s="57" t="s">
        <v>52</v>
      </c>
      <c r="B16" s="60">
        <v>60.55</v>
      </c>
      <c r="C16" s="60">
        <v>30.36</v>
      </c>
      <c r="D16" s="60">
        <v>9.08</v>
      </c>
    </row>
    <row r="17" spans="1:17" x14ac:dyDescent="0.25">
      <c r="A17" s="57" t="s">
        <v>53</v>
      </c>
      <c r="B17" s="60">
        <v>69.83</v>
      </c>
      <c r="C17" s="60">
        <v>25.96</v>
      </c>
      <c r="D17" s="60">
        <v>4.21</v>
      </c>
    </row>
    <row r="18" spans="1:17" x14ac:dyDescent="0.25">
      <c r="A18" s="57" t="s">
        <v>194</v>
      </c>
      <c r="B18" s="60">
        <v>16.73</v>
      </c>
      <c r="C18" s="60">
        <v>8.4700000000000006</v>
      </c>
      <c r="D18" s="60">
        <v>74.8</v>
      </c>
    </row>
    <row r="19" spans="1:17" x14ac:dyDescent="0.25">
      <c r="A19" s="57" t="s">
        <v>5</v>
      </c>
      <c r="B19" s="60">
        <v>16.73</v>
      </c>
      <c r="C19" s="60">
        <v>8.4700000000000006</v>
      </c>
      <c r="D19" s="60">
        <v>74.8</v>
      </c>
    </row>
    <row r="21" spans="1:17" x14ac:dyDescent="0.25">
      <c r="A21" s="46" t="s">
        <v>195</v>
      </c>
    </row>
    <row r="22" spans="1:17" x14ac:dyDescent="0.25">
      <c r="A22" s="46" t="s">
        <v>230</v>
      </c>
    </row>
    <row r="23" spans="1:17" x14ac:dyDescent="0.25">
      <c r="A23" s="62" t="s">
        <v>232</v>
      </c>
    </row>
    <row r="25" spans="1:17" x14ac:dyDescent="0.25">
      <c r="A25" s="57"/>
      <c r="B25" s="57" t="s">
        <v>11</v>
      </c>
      <c r="C25" s="57" t="s">
        <v>46</v>
      </c>
      <c r="D25" s="57" t="s">
        <v>12</v>
      </c>
    </row>
    <row r="26" spans="1:17" x14ac:dyDescent="0.25">
      <c r="A26" s="57" t="s">
        <v>13</v>
      </c>
      <c r="B26" s="60">
        <v>36.96</v>
      </c>
      <c r="C26" s="60">
        <v>18.100000000000001</v>
      </c>
      <c r="D26" s="60">
        <v>44.94</v>
      </c>
      <c r="O26" s="69"/>
      <c r="P26" s="69"/>
      <c r="Q26" s="69"/>
    </row>
    <row r="27" spans="1:17" x14ac:dyDescent="0.25">
      <c r="A27" s="57" t="s">
        <v>192</v>
      </c>
      <c r="B27" s="60">
        <v>34.340000000000003</v>
      </c>
      <c r="C27" s="60">
        <v>20.68</v>
      </c>
      <c r="D27" s="60">
        <v>44.98</v>
      </c>
    </row>
    <row r="28" spans="1:17" x14ac:dyDescent="0.25">
      <c r="A28" s="57" t="s">
        <v>182</v>
      </c>
      <c r="B28" s="60">
        <v>39.94</v>
      </c>
      <c r="C28" s="60">
        <v>16.32</v>
      </c>
      <c r="D28" s="60">
        <v>43.74</v>
      </c>
    </row>
    <row r="29" spans="1:17" x14ac:dyDescent="0.25">
      <c r="A29" s="57" t="s">
        <v>48</v>
      </c>
      <c r="B29" s="60">
        <v>75.989999999999995</v>
      </c>
      <c r="C29" s="60">
        <v>19.329999999999998</v>
      </c>
      <c r="D29" s="60">
        <v>4.6900000000000004</v>
      </c>
    </row>
    <row r="30" spans="1:17" x14ac:dyDescent="0.25">
      <c r="A30" s="57" t="s">
        <v>49</v>
      </c>
      <c r="B30" s="60">
        <v>14.66</v>
      </c>
      <c r="C30" s="60">
        <v>11.97</v>
      </c>
      <c r="D30" s="60">
        <v>73.37</v>
      </c>
      <c r="O30" s="69"/>
      <c r="P30" s="69"/>
      <c r="Q30" s="69"/>
    </row>
    <row r="31" spans="1:17" x14ac:dyDescent="0.25">
      <c r="A31" s="57" t="s">
        <v>193</v>
      </c>
      <c r="B31" s="60">
        <v>6.47</v>
      </c>
      <c r="C31" s="60">
        <v>21.89</v>
      </c>
      <c r="D31" s="60">
        <v>71.64</v>
      </c>
    </row>
    <row r="32" spans="1:17" x14ac:dyDescent="0.25">
      <c r="A32" s="57" t="s">
        <v>52</v>
      </c>
      <c r="B32" s="60">
        <v>60.55</v>
      </c>
      <c r="C32" s="60">
        <v>30.36</v>
      </c>
      <c r="D32" s="60">
        <v>9.08</v>
      </c>
    </row>
    <row r="33" spans="1:17" x14ac:dyDescent="0.25">
      <c r="A33" s="57" t="s">
        <v>53</v>
      </c>
      <c r="B33" s="60">
        <v>69.83</v>
      </c>
      <c r="C33" s="60">
        <v>25.96</v>
      </c>
      <c r="D33" s="60">
        <v>4.21</v>
      </c>
    </row>
    <row r="34" spans="1:17" x14ac:dyDescent="0.25">
      <c r="A34" s="57" t="s">
        <v>194</v>
      </c>
      <c r="B34" s="60">
        <v>16.73</v>
      </c>
      <c r="C34" s="60">
        <v>8.4700000000000006</v>
      </c>
      <c r="D34" s="60">
        <v>74.8</v>
      </c>
      <c r="O34" s="69"/>
      <c r="P34" s="69"/>
      <c r="Q34" s="69"/>
    </row>
    <row r="36" spans="1:17" x14ac:dyDescent="0.25">
      <c r="A36" s="7" t="s">
        <v>54</v>
      </c>
    </row>
    <row r="37" spans="1:17" x14ac:dyDescent="0.25">
      <c r="A37" s="7" t="s">
        <v>55</v>
      </c>
    </row>
    <row r="38" spans="1:17" x14ac:dyDescent="0.25">
      <c r="A38" s="7" t="s">
        <v>56</v>
      </c>
      <c r="O38" s="69"/>
      <c r="P38" s="69"/>
      <c r="Q38" s="69"/>
    </row>
    <row r="42" spans="1:17" x14ac:dyDescent="0.25">
      <c r="O42" s="69"/>
      <c r="P42" s="69"/>
      <c r="Q42" s="69"/>
    </row>
    <row r="46" spans="1:17" x14ac:dyDescent="0.25">
      <c r="O46" s="69"/>
      <c r="P46" s="69"/>
      <c r="Q46" s="69"/>
    </row>
    <row r="50" spans="15:17" x14ac:dyDescent="0.25">
      <c r="O50" s="69"/>
      <c r="P50" s="69"/>
      <c r="Q50" s="69"/>
    </row>
    <row r="54" spans="15:17" x14ac:dyDescent="0.25">
      <c r="O54" s="69"/>
      <c r="P54" s="69"/>
      <c r="Q54" s="69"/>
    </row>
    <row r="58" spans="15:17" x14ac:dyDescent="0.25">
      <c r="O58" s="69"/>
      <c r="P58" s="69"/>
      <c r="Q58" s="69"/>
    </row>
    <row r="62" spans="15:17" x14ac:dyDescent="0.25">
      <c r="O62" s="69"/>
      <c r="P62" s="69"/>
      <c r="Q62" s="69"/>
    </row>
    <row r="66" spans="15:17" x14ac:dyDescent="0.25">
      <c r="O66" s="69"/>
      <c r="P66" s="69"/>
      <c r="Q66" s="6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Figure 1</vt:lpstr>
      <vt:lpstr>Figure 2 </vt:lpstr>
      <vt:lpstr>Figure 3</vt:lpstr>
      <vt:lpstr>Figure 4</vt:lpstr>
      <vt:lpstr>Figure 5</vt:lpstr>
      <vt:lpstr>Figure 6</vt:lpstr>
      <vt:lpstr>Figure 7</vt:lpstr>
      <vt:lpstr>Figure 1 complémentaire</vt:lpstr>
      <vt:lpstr>Figure 2 complémentaire</vt:lpstr>
      <vt:lpstr>Figure 3 complémentaire</vt:lpstr>
      <vt:lpstr>Figure 4 complémentaire</vt:lpstr>
      <vt:lpstr>Figure 5 complémentaire</vt:lpstr>
      <vt:lpstr>Données complémentaires 1</vt:lpstr>
      <vt:lpstr>Données complémentaires 2</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BERNARDI Valerie</dc:creator>
  <cp:lastModifiedBy>BERSON Cecile</cp:lastModifiedBy>
  <dcterms:created xsi:type="dcterms:W3CDTF">2023-10-17T09:48:10Z</dcterms:created>
  <dcterms:modified xsi:type="dcterms:W3CDTF">2024-03-04T08:45:01Z</dcterms:modified>
</cp:coreProperties>
</file>